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45" windowWidth="9600" windowHeight="8205"/>
  </bookViews>
  <sheets>
    <sheet name="Ekipna razvrstitev" sheetId="3" r:id="rId1"/>
    <sheet name="Razvrstitev posamezno" sheetId="5" r:id="rId2"/>
    <sheet name="1. kolo" sheetId="15" r:id="rId3"/>
    <sheet name="2. kolo" sheetId="21" r:id="rId4"/>
    <sheet name="3. kolo" sheetId="23" r:id="rId5"/>
    <sheet name="4. kolo " sheetId="24" r:id="rId6"/>
    <sheet name="5. kolo" sheetId="20" r:id="rId7"/>
    <sheet name="6. kolo" sheetId="25" state="hidden" r:id="rId8"/>
    <sheet name="6. kollo" sheetId="22" r:id="rId9"/>
  </sheets>
  <definedNames>
    <definedName name="_xlnm.Print_Titles" localSheetId="0">'Ekipna razvrstitev'!$1:$2</definedName>
    <definedName name="_xlnm.Print_Titles" localSheetId="1">'Razvrstitev posamezno'!$1:$1</definedName>
  </definedNames>
  <calcPr calcId="125725"/>
</workbook>
</file>

<file path=xl/calcChain.xml><?xml version="1.0" encoding="utf-8"?>
<calcChain xmlns="http://schemas.openxmlformats.org/spreadsheetml/2006/main">
  <c r="Q22" i="5"/>
  <c r="P22"/>
  <c r="M48" i="22"/>
  <c r="J53"/>
  <c r="L47" i="20"/>
  <c r="I52"/>
  <c r="L47" i="24"/>
  <c r="I52"/>
  <c r="M75" i="22"/>
  <c r="M70"/>
  <c r="M63"/>
  <c r="M55"/>
  <c r="M42"/>
  <c r="M37"/>
  <c r="M31"/>
  <c r="M24"/>
  <c r="M18"/>
  <c r="M12"/>
  <c r="M6"/>
  <c r="J183"/>
  <c r="J182"/>
  <c r="J181"/>
  <c r="J180"/>
  <c r="J179"/>
  <c r="J178"/>
  <c r="J177"/>
  <c r="J176"/>
  <c r="J175"/>
  <c r="J174"/>
  <c r="J173"/>
  <c r="J171"/>
  <c r="J170"/>
  <c r="J169"/>
  <c r="J168"/>
  <c r="J167"/>
  <c r="J166"/>
  <c r="J165"/>
  <c r="J164"/>
  <c r="J163"/>
  <c r="J162"/>
  <c r="J161"/>
  <c r="J160"/>
  <c r="J159"/>
  <c r="J158"/>
  <c r="J156"/>
  <c r="J155"/>
  <c r="J154"/>
  <c r="J153"/>
  <c r="J152"/>
  <c r="J151"/>
  <c r="J150"/>
  <c r="J149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4"/>
  <c r="J123"/>
  <c r="J122"/>
  <c r="J121"/>
  <c r="J120"/>
  <c r="J118"/>
  <c r="J117"/>
  <c r="J116"/>
  <c r="J115"/>
  <c r="J114"/>
  <c r="J113"/>
  <c r="J112"/>
  <c r="J111"/>
  <c r="J110"/>
  <c r="J109"/>
  <c r="J108"/>
  <c r="J107"/>
  <c r="J106"/>
  <c r="J92"/>
  <c r="J91"/>
  <c r="J90"/>
  <c r="J89"/>
  <c r="J88"/>
  <c r="J87"/>
  <c r="J86"/>
  <c r="J85"/>
  <c r="J84"/>
  <c r="J83"/>
  <c r="J82"/>
  <c r="J81"/>
  <c r="L79"/>
  <c r="J79"/>
  <c r="J78"/>
  <c r="L78" s="1"/>
  <c r="J77"/>
  <c r="J76"/>
  <c r="J75"/>
  <c r="L73"/>
  <c r="L72"/>
  <c r="J72"/>
  <c r="J71"/>
  <c r="J70"/>
  <c r="L68"/>
  <c r="J68"/>
  <c r="J67"/>
  <c r="J66"/>
  <c r="L65"/>
  <c r="J65"/>
  <c r="J64"/>
  <c r="L64" s="1"/>
  <c r="J63"/>
  <c r="L63" s="1"/>
  <c r="J61"/>
  <c r="J60"/>
  <c r="J59"/>
  <c r="L59" s="1"/>
  <c r="J58"/>
  <c r="J57"/>
  <c r="L57" s="1"/>
  <c r="J56"/>
  <c r="J55"/>
  <c r="L55" s="1"/>
  <c r="L52"/>
  <c r="J52"/>
  <c r="J51"/>
  <c r="J50"/>
  <c r="L50" s="1"/>
  <c r="J49"/>
  <c r="J48"/>
  <c r="L48" s="1"/>
  <c r="J46"/>
  <c r="L46" s="1"/>
  <c r="J45"/>
  <c r="J44"/>
  <c r="L44" s="1"/>
  <c r="J43"/>
  <c r="J42"/>
  <c r="L42" s="1"/>
  <c r="L40"/>
  <c r="J40"/>
  <c r="J39"/>
  <c r="J38"/>
  <c r="L38" s="1"/>
  <c r="L37"/>
  <c r="J37"/>
  <c r="J35"/>
  <c r="L34"/>
  <c r="J34"/>
  <c r="J33"/>
  <c r="L33" s="1"/>
  <c r="J32"/>
  <c r="L31"/>
  <c r="J31"/>
  <c r="J29"/>
  <c r="J28"/>
  <c r="L28" s="1"/>
  <c r="J27"/>
  <c r="L27" s="1"/>
  <c r="J26"/>
  <c r="J25"/>
  <c r="J24"/>
  <c r="L24" s="1"/>
  <c r="L22"/>
  <c r="J22"/>
  <c r="J21"/>
  <c r="L21" s="1"/>
  <c r="J20"/>
  <c r="J19"/>
  <c r="J18"/>
  <c r="L18" s="1"/>
  <c r="J16"/>
  <c r="L16" s="1"/>
  <c r="J15"/>
  <c r="L15" s="1"/>
  <c r="J14"/>
  <c r="J13"/>
  <c r="L13" s="1"/>
  <c r="J12"/>
  <c r="J10"/>
  <c r="J9"/>
  <c r="J8"/>
  <c r="L8" s="1"/>
  <c r="L7"/>
  <c r="J7"/>
  <c r="J6"/>
  <c r="L6" s="1"/>
  <c r="P39" i="5" l="1"/>
  <c r="Q39"/>
  <c r="P15"/>
  <c r="Q15"/>
  <c r="P16"/>
  <c r="Q16"/>
  <c r="C85" i="3"/>
  <c r="I118" i="25" l="1"/>
  <c r="I108"/>
  <c r="I138"/>
  <c r="I155"/>
  <c r="I134"/>
  <c r="I99"/>
  <c r="I105"/>
  <c r="I109"/>
  <c r="I104"/>
  <c r="I106"/>
  <c r="I132"/>
  <c r="I131"/>
  <c r="I130"/>
  <c r="I103"/>
  <c r="I100"/>
  <c r="I166"/>
  <c r="I164"/>
  <c r="I154"/>
  <c r="I151"/>
  <c r="I129"/>
  <c r="I139"/>
  <c r="I136"/>
  <c r="I125"/>
  <c r="I117"/>
  <c r="I115"/>
  <c r="I149"/>
  <c r="I150"/>
  <c r="I121"/>
  <c r="I124"/>
  <c r="I137"/>
  <c r="I135"/>
  <c r="I97"/>
  <c r="I98"/>
  <c r="I101"/>
  <c r="I102"/>
  <c r="I107"/>
  <c r="I140"/>
  <c r="I122"/>
  <c r="I113"/>
  <c r="I112"/>
  <c r="I147"/>
  <c r="I146"/>
  <c r="I119"/>
  <c r="I114"/>
  <c r="I111"/>
  <c r="I123"/>
  <c r="I152"/>
  <c r="I128"/>
  <c r="I127"/>
  <c r="I126"/>
  <c r="I148"/>
  <c r="I145"/>
  <c r="I161"/>
  <c r="I153"/>
  <c r="I144"/>
  <c r="I163"/>
  <c r="I143"/>
  <c r="I160"/>
  <c r="I120"/>
  <c r="I162"/>
  <c r="I159"/>
  <c r="I167"/>
  <c r="I165"/>
  <c r="I157"/>
  <c r="I158"/>
  <c r="I142"/>
  <c r="I50"/>
  <c r="K50" s="1"/>
  <c r="I82"/>
  <c r="I81"/>
  <c r="I80"/>
  <c r="I79"/>
  <c r="I78"/>
  <c r="I76"/>
  <c r="K76" s="1"/>
  <c r="I75"/>
  <c r="K75" s="1"/>
  <c r="I74"/>
  <c r="I73"/>
  <c r="K73" s="1"/>
  <c r="I72"/>
  <c r="I70"/>
  <c r="I69"/>
  <c r="I68"/>
  <c r="I66"/>
  <c r="I65"/>
  <c r="K65" s="1"/>
  <c r="I64"/>
  <c r="I63"/>
  <c r="K63" s="1"/>
  <c r="I62"/>
  <c r="I61"/>
  <c r="K61" s="1"/>
  <c r="I59"/>
  <c r="I58"/>
  <c r="I57"/>
  <c r="K57" s="1"/>
  <c r="I56"/>
  <c r="I55"/>
  <c r="K55" s="1"/>
  <c r="I54"/>
  <c r="I53"/>
  <c r="K53" s="1"/>
  <c r="I51"/>
  <c r="K51" s="1"/>
  <c r="I49"/>
  <c r="I48"/>
  <c r="I47"/>
  <c r="K47" s="1"/>
  <c r="Q11" i="5"/>
  <c r="P11"/>
  <c r="I7" i="25"/>
  <c r="K7" s="1"/>
  <c r="I12"/>
  <c r="I14"/>
  <c r="K14" s="1"/>
  <c r="I21"/>
  <c r="K21" s="1"/>
  <c r="I28"/>
  <c r="K28" s="1"/>
  <c r="I33"/>
  <c r="K33" s="1"/>
  <c r="I36"/>
  <c r="K36" s="1"/>
  <c r="I41"/>
  <c r="I43"/>
  <c r="K43" s="1"/>
  <c r="L41" s="1"/>
  <c r="I45"/>
  <c r="K45" s="1"/>
  <c r="I44"/>
  <c r="K44" s="1"/>
  <c r="I42"/>
  <c r="I39"/>
  <c r="I38"/>
  <c r="K38" s="1"/>
  <c r="I37"/>
  <c r="K37" s="1"/>
  <c r="I34"/>
  <c r="K34" s="1"/>
  <c r="I32"/>
  <c r="I31"/>
  <c r="I30"/>
  <c r="K30" s="1"/>
  <c r="I27"/>
  <c r="K27" s="1"/>
  <c r="I26"/>
  <c r="I25"/>
  <c r="I24"/>
  <c r="I23"/>
  <c r="K23" s="1"/>
  <c r="I20"/>
  <c r="K20" s="1"/>
  <c r="I19"/>
  <c r="K19" s="1"/>
  <c r="I18"/>
  <c r="K18" s="1"/>
  <c r="I17"/>
  <c r="I15"/>
  <c r="K15" s="1"/>
  <c r="I13"/>
  <c r="I11"/>
  <c r="K11" s="1"/>
  <c r="I9"/>
  <c r="I8"/>
  <c r="I6"/>
  <c r="K6" s="1"/>
  <c r="I5"/>
  <c r="K5" s="1"/>
  <c r="I146" i="20"/>
  <c r="I145"/>
  <c r="I144"/>
  <c r="I143"/>
  <c r="I142"/>
  <c r="I141"/>
  <c r="I140"/>
  <c r="I117"/>
  <c r="I151"/>
  <c r="I139"/>
  <c r="I170"/>
  <c r="I152"/>
  <c r="I108"/>
  <c r="I112"/>
  <c r="I116"/>
  <c r="I115"/>
  <c r="I114"/>
  <c r="I132"/>
  <c r="I138"/>
  <c r="I137"/>
  <c r="I107"/>
  <c r="I113"/>
  <c r="I181"/>
  <c r="I180"/>
  <c r="I169"/>
  <c r="I166"/>
  <c r="I136"/>
  <c r="I154"/>
  <c r="I150"/>
  <c r="I131"/>
  <c r="I125"/>
  <c r="I123"/>
  <c r="I164"/>
  <c r="I162"/>
  <c r="I149"/>
  <c r="I129"/>
  <c r="I155"/>
  <c r="I153"/>
  <c r="I106"/>
  <c r="I110"/>
  <c r="I105"/>
  <c r="I111"/>
  <c r="I109"/>
  <c r="I148"/>
  <c r="I135"/>
  <c r="I119"/>
  <c r="I121"/>
  <c r="I163"/>
  <c r="I161"/>
  <c r="I127"/>
  <c r="I122"/>
  <c r="I120"/>
  <c r="I130"/>
  <c r="I165"/>
  <c r="I126"/>
  <c r="I134"/>
  <c r="I133"/>
  <c r="I159"/>
  <c r="I158"/>
  <c r="I177"/>
  <c r="I168"/>
  <c r="I167"/>
  <c r="I178"/>
  <c r="I160"/>
  <c r="I172"/>
  <c r="I128"/>
  <c r="I175"/>
  <c r="I179"/>
  <c r="I182"/>
  <c r="I176"/>
  <c r="I174"/>
  <c r="I173"/>
  <c r="I157"/>
  <c r="I27"/>
  <c r="K27" s="1"/>
  <c r="I26"/>
  <c r="K26" s="1"/>
  <c r="I49"/>
  <c r="K49" s="1"/>
  <c r="I50"/>
  <c r="I51"/>
  <c r="K51" s="1"/>
  <c r="I47"/>
  <c r="K47" s="1"/>
  <c r="I56"/>
  <c r="K56" s="1"/>
  <c r="I57"/>
  <c r="I58"/>
  <c r="K58" s="1"/>
  <c r="I54"/>
  <c r="K54" s="1"/>
  <c r="I59"/>
  <c r="I64"/>
  <c r="K64" s="1"/>
  <c r="I67"/>
  <c r="K67" s="1"/>
  <c r="I65"/>
  <c r="I62"/>
  <c r="K62" s="1"/>
  <c r="I71"/>
  <c r="K71" s="1"/>
  <c r="L69" s="1"/>
  <c r="I77"/>
  <c r="K77"/>
  <c r="I41"/>
  <c r="K41" s="1"/>
  <c r="I42"/>
  <c r="I43"/>
  <c r="K43" s="1"/>
  <c r="I44"/>
  <c r="I45"/>
  <c r="K45" s="1"/>
  <c r="I37"/>
  <c r="K37" s="1"/>
  <c r="I36"/>
  <c r="K36" s="1"/>
  <c r="I39"/>
  <c r="K39" s="1"/>
  <c r="I32"/>
  <c r="K32" s="1"/>
  <c r="I30"/>
  <c r="K30" s="1"/>
  <c r="I33"/>
  <c r="K33" s="1"/>
  <c r="I34"/>
  <c r="I24"/>
  <c r="I28"/>
  <c r="I17"/>
  <c r="K17" s="1"/>
  <c r="I20"/>
  <c r="K20" s="1"/>
  <c r="I21"/>
  <c r="K21" s="1"/>
  <c r="I12"/>
  <c r="K12"/>
  <c r="I15"/>
  <c r="K15" s="1"/>
  <c r="I13"/>
  <c r="I14"/>
  <c r="K14" s="1"/>
  <c r="I11"/>
  <c r="I6"/>
  <c r="K6" s="1"/>
  <c r="I7"/>
  <c r="K7" s="1"/>
  <c r="I8"/>
  <c r="C75" i="3"/>
  <c r="I89" i="20"/>
  <c r="I88"/>
  <c r="I87"/>
  <c r="I86"/>
  <c r="I85"/>
  <c r="I84"/>
  <c r="I83"/>
  <c r="I82"/>
  <c r="I81"/>
  <c r="I80"/>
  <c r="I78"/>
  <c r="K78" s="1"/>
  <c r="I76"/>
  <c r="I75"/>
  <c r="I74"/>
  <c r="K72"/>
  <c r="I70"/>
  <c r="I69"/>
  <c r="I66"/>
  <c r="I63"/>
  <c r="K63" s="1"/>
  <c r="I60"/>
  <c r="I55"/>
  <c r="I48"/>
  <c r="I91"/>
  <c r="I90"/>
  <c r="I38"/>
  <c r="I31"/>
  <c r="I25"/>
  <c r="I23"/>
  <c r="K23" s="1"/>
  <c r="I19"/>
  <c r="I18"/>
  <c r="I9"/>
  <c r="I5"/>
  <c r="K5" s="1"/>
  <c r="C65" i="3"/>
  <c r="P52" i="5"/>
  <c r="Q52"/>
  <c r="P53"/>
  <c r="Q53"/>
  <c r="P55"/>
  <c r="Q55"/>
  <c r="P60"/>
  <c r="Q60"/>
  <c r="P56"/>
  <c r="Q56"/>
  <c r="P54"/>
  <c r="Q54"/>
  <c r="P58"/>
  <c r="Q58"/>
  <c r="P57"/>
  <c r="Q57"/>
  <c r="P59"/>
  <c r="Q59"/>
  <c r="P62"/>
  <c r="Q62"/>
  <c r="P61"/>
  <c r="Q61"/>
  <c r="P14"/>
  <c r="Q14"/>
  <c r="I18" i="3"/>
  <c r="G18"/>
  <c r="I137" i="24"/>
  <c r="I157"/>
  <c r="I147"/>
  <c r="I128"/>
  <c r="I121"/>
  <c r="I120"/>
  <c r="I146"/>
  <c r="I133"/>
  <c r="I119"/>
  <c r="I156"/>
  <c r="I145"/>
  <c r="I172"/>
  <c r="I152"/>
  <c r="I112"/>
  <c r="I109"/>
  <c r="I118"/>
  <c r="I117"/>
  <c r="I113"/>
  <c r="I136"/>
  <c r="I144"/>
  <c r="I141"/>
  <c r="I110"/>
  <c r="I116"/>
  <c r="I182"/>
  <c r="I181"/>
  <c r="I169"/>
  <c r="I166"/>
  <c r="I143"/>
  <c r="I154"/>
  <c r="I151"/>
  <c r="I135"/>
  <c r="I130"/>
  <c r="I127"/>
  <c r="I170"/>
  <c r="I165"/>
  <c r="I149"/>
  <c r="I139"/>
  <c r="I153"/>
  <c r="I150"/>
  <c r="I108"/>
  <c r="I115"/>
  <c r="I107"/>
  <c r="I111"/>
  <c r="I114"/>
  <c r="I155"/>
  <c r="I125"/>
  <c r="I124"/>
  <c r="I168"/>
  <c r="I163"/>
  <c r="I131"/>
  <c r="I126"/>
  <c r="I123"/>
  <c r="I134"/>
  <c r="I167"/>
  <c r="I140"/>
  <c r="I142"/>
  <c r="I138"/>
  <c r="I162"/>
  <c r="I161"/>
  <c r="I175"/>
  <c r="I171"/>
  <c r="I164"/>
  <c r="I184"/>
  <c r="I160"/>
  <c r="I177"/>
  <c r="I132"/>
  <c r="I179"/>
  <c r="I178"/>
  <c r="I183"/>
  <c r="I180"/>
  <c r="I174"/>
  <c r="I176"/>
  <c r="I159"/>
  <c r="I62"/>
  <c r="K62" s="1"/>
  <c r="I37"/>
  <c r="K37" s="1"/>
  <c r="I23"/>
  <c r="K23" s="1"/>
  <c r="I74"/>
  <c r="K74" s="1"/>
  <c r="I77"/>
  <c r="K77" s="1"/>
  <c r="I49"/>
  <c r="I47"/>
  <c r="K47" s="1"/>
  <c r="I13"/>
  <c r="I14"/>
  <c r="K14" s="1"/>
  <c r="I5"/>
  <c r="K5" s="1"/>
  <c r="I7"/>
  <c r="K7" s="1"/>
  <c r="I6"/>
  <c r="K6" s="1"/>
  <c r="I67"/>
  <c r="C55" i="3"/>
  <c r="I86" i="24"/>
  <c r="I85"/>
  <c r="I84"/>
  <c r="I83"/>
  <c r="I82"/>
  <c r="I81"/>
  <c r="I80"/>
  <c r="I78"/>
  <c r="K78" s="1"/>
  <c r="I76"/>
  <c r="I75"/>
  <c r="K72"/>
  <c r="I71"/>
  <c r="K71" s="1"/>
  <c r="I70"/>
  <c r="I69"/>
  <c r="K69" s="1"/>
  <c r="I66"/>
  <c r="I65"/>
  <c r="I64"/>
  <c r="K64" s="1"/>
  <c r="I63"/>
  <c r="K63" s="1"/>
  <c r="I60"/>
  <c r="I59"/>
  <c r="I58"/>
  <c r="I57"/>
  <c r="K57" s="1"/>
  <c r="I56"/>
  <c r="K56" s="1"/>
  <c r="I55"/>
  <c r="I54"/>
  <c r="K54" s="1"/>
  <c r="I51"/>
  <c r="K51" s="1"/>
  <c r="I50"/>
  <c r="K50" s="1"/>
  <c r="I48"/>
  <c r="I45"/>
  <c r="K45" s="1"/>
  <c r="I44"/>
  <c r="I43"/>
  <c r="K43" s="1"/>
  <c r="I42"/>
  <c r="K42" s="1"/>
  <c r="I41"/>
  <c r="I91"/>
  <c r="I90"/>
  <c r="I89"/>
  <c r="I88"/>
  <c r="I87"/>
  <c r="I39"/>
  <c r="I38"/>
  <c r="K38" s="1"/>
  <c r="I36"/>
  <c r="K36" s="1"/>
  <c r="I34"/>
  <c r="I33"/>
  <c r="K33" s="1"/>
  <c r="I32"/>
  <c r="K32" s="1"/>
  <c r="I31"/>
  <c r="I30"/>
  <c r="K30" s="1"/>
  <c r="I28"/>
  <c r="K28" s="1"/>
  <c r="I27"/>
  <c r="K27" s="1"/>
  <c r="I26"/>
  <c r="I25"/>
  <c r="I24"/>
  <c r="I21"/>
  <c r="K21" s="1"/>
  <c r="I20"/>
  <c r="K20" s="1"/>
  <c r="I19"/>
  <c r="K19" s="1"/>
  <c r="I18"/>
  <c r="K18" s="1"/>
  <c r="I17"/>
  <c r="I15"/>
  <c r="K15" s="1"/>
  <c r="I12"/>
  <c r="I11"/>
  <c r="K11" s="1"/>
  <c r="I9"/>
  <c r="I8"/>
  <c r="P38" i="5"/>
  <c r="Q38"/>
  <c r="P40"/>
  <c r="Q40"/>
  <c r="P34"/>
  <c r="Q34"/>
  <c r="I87" i="23"/>
  <c r="I88"/>
  <c r="I89"/>
  <c r="I90"/>
  <c r="I91"/>
  <c r="I92"/>
  <c r="I147"/>
  <c r="I146"/>
  <c r="I122"/>
  <c r="I113"/>
  <c r="I136"/>
  <c r="I142"/>
  <c r="I141"/>
  <c r="I121"/>
  <c r="I151"/>
  <c r="I145"/>
  <c r="I171"/>
  <c r="I150"/>
  <c r="I199"/>
  <c r="I114"/>
  <c r="I116"/>
  <c r="I120"/>
  <c r="I119"/>
  <c r="I118"/>
  <c r="I117"/>
  <c r="I181"/>
  <c r="I180"/>
  <c r="I165"/>
  <c r="I166"/>
  <c r="I140"/>
  <c r="I156"/>
  <c r="I155"/>
  <c r="I135"/>
  <c r="I131"/>
  <c r="I129"/>
  <c r="I163"/>
  <c r="I161"/>
  <c r="I149"/>
  <c r="I139"/>
  <c r="I153"/>
  <c r="I152"/>
  <c r="I198"/>
  <c r="I109"/>
  <c r="I110"/>
  <c r="I112"/>
  <c r="I111"/>
  <c r="I115"/>
  <c r="I154"/>
  <c r="I138"/>
  <c r="I127"/>
  <c r="I126"/>
  <c r="I164"/>
  <c r="I160"/>
  <c r="I133"/>
  <c r="I128"/>
  <c r="J128" s="1"/>
  <c r="I125"/>
  <c r="I137"/>
  <c r="I162"/>
  <c r="I132"/>
  <c r="I144"/>
  <c r="I143"/>
  <c r="I159"/>
  <c r="I170"/>
  <c r="I174"/>
  <c r="I169"/>
  <c r="I168"/>
  <c r="I177"/>
  <c r="I167"/>
  <c r="I175"/>
  <c r="I134"/>
  <c r="I183"/>
  <c r="I179"/>
  <c r="I182"/>
  <c r="I178"/>
  <c r="I173"/>
  <c r="I176"/>
  <c r="I158"/>
  <c r="I93"/>
  <c r="I71"/>
  <c r="K71" s="1"/>
  <c r="I72"/>
  <c r="K72" s="1"/>
  <c r="I66"/>
  <c r="K66" s="1"/>
  <c r="I79"/>
  <c r="K79" s="1"/>
  <c r="I70"/>
  <c r="K70" s="1"/>
  <c r="I85"/>
  <c r="I84"/>
  <c r="I83"/>
  <c r="I82"/>
  <c r="I81"/>
  <c r="I78"/>
  <c r="K78" s="1"/>
  <c r="I77"/>
  <c r="I76"/>
  <c r="I75"/>
  <c r="I65"/>
  <c r="I64"/>
  <c r="K64" s="1"/>
  <c r="I63"/>
  <c r="K63" s="1"/>
  <c r="I62"/>
  <c r="I60"/>
  <c r="I59"/>
  <c r="I58"/>
  <c r="I57"/>
  <c r="K57"/>
  <c r="I56"/>
  <c r="K56" s="1"/>
  <c r="I55"/>
  <c r="I54"/>
  <c r="K54" s="1"/>
  <c r="I52"/>
  <c r="K52" s="1"/>
  <c r="I51"/>
  <c r="K51" s="1"/>
  <c r="I50"/>
  <c r="K50" s="1"/>
  <c r="I49"/>
  <c r="I48"/>
  <c r="I47"/>
  <c r="K47" s="1"/>
  <c r="I5"/>
  <c r="K5" s="1"/>
  <c r="I6"/>
  <c r="K6" s="1"/>
  <c r="I7"/>
  <c r="K7" s="1"/>
  <c r="I8"/>
  <c r="I9"/>
  <c r="I11"/>
  <c r="K11" s="1"/>
  <c r="I12"/>
  <c r="I13"/>
  <c r="K13" s="1"/>
  <c r="I14"/>
  <c r="K14" s="1"/>
  <c r="I15"/>
  <c r="K15"/>
  <c r="I17"/>
  <c r="K17" s="1"/>
  <c r="I18"/>
  <c r="K18" s="1"/>
  <c r="I19"/>
  <c r="K19" s="1"/>
  <c r="I20"/>
  <c r="K20" s="1"/>
  <c r="I21"/>
  <c r="K21" s="1"/>
  <c r="I23"/>
  <c r="K23" s="1"/>
  <c r="I24"/>
  <c r="I25"/>
  <c r="I26"/>
  <c r="K26" s="1"/>
  <c r="I27"/>
  <c r="K27" s="1"/>
  <c r="I28"/>
  <c r="I30"/>
  <c r="K30" s="1"/>
  <c r="I31"/>
  <c r="I32"/>
  <c r="K32" s="1"/>
  <c r="I33"/>
  <c r="K33" s="1"/>
  <c r="I34"/>
  <c r="I36"/>
  <c r="K36" s="1"/>
  <c r="I37"/>
  <c r="K37" s="1"/>
  <c r="I38"/>
  <c r="K38" s="1"/>
  <c r="I39"/>
  <c r="I41"/>
  <c r="I42"/>
  <c r="K42" s="1"/>
  <c r="I43"/>
  <c r="I44"/>
  <c r="K44" s="1"/>
  <c r="I45"/>
  <c r="K45" s="1"/>
  <c r="P68" i="5"/>
  <c r="P51"/>
  <c r="Q12"/>
  <c r="P12"/>
  <c r="I137" i="21"/>
  <c r="I136"/>
  <c r="I142"/>
  <c r="I135"/>
  <c r="I161"/>
  <c r="I140"/>
  <c r="I192"/>
  <c r="I111"/>
  <c r="I110"/>
  <c r="I108"/>
  <c r="I116"/>
  <c r="I115"/>
  <c r="I113"/>
  <c r="I171"/>
  <c r="I169"/>
  <c r="I158"/>
  <c r="I156"/>
  <c r="I129"/>
  <c r="I146"/>
  <c r="I141"/>
  <c r="I133"/>
  <c r="I124"/>
  <c r="I122"/>
  <c r="I160"/>
  <c r="I154"/>
  <c r="I139"/>
  <c r="I131"/>
  <c r="I145"/>
  <c r="I143"/>
  <c r="I191"/>
  <c r="I106"/>
  <c r="I109"/>
  <c r="I107"/>
  <c r="I114"/>
  <c r="I112"/>
  <c r="I190"/>
  <c r="I144"/>
  <c r="I127"/>
  <c r="I118"/>
  <c r="I119"/>
  <c r="I189"/>
  <c r="I155"/>
  <c r="I150"/>
  <c r="I126"/>
  <c r="I121"/>
  <c r="I120"/>
  <c r="I130"/>
  <c r="I157"/>
  <c r="I125"/>
  <c r="I132"/>
  <c r="I134"/>
  <c r="I151"/>
  <c r="I153"/>
  <c r="I173"/>
  <c r="I159"/>
  <c r="I149"/>
  <c r="I165"/>
  <c r="I148"/>
  <c r="I167"/>
  <c r="I128"/>
  <c r="I164"/>
  <c r="I168"/>
  <c r="I188"/>
  <c r="I172"/>
  <c r="I170"/>
  <c r="I163"/>
  <c r="I166"/>
  <c r="I152"/>
  <c r="M18" i="3"/>
  <c r="K18"/>
  <c r="E18"/>
  <c r="I6" i="21"/>
  <c r="K6" s="1"/>
  <c r="I26"/>
  <c r="K26" s="1"/>
  <c r="I68"/>
  <c r="K68" s="1"/>
  <c r="C45" i="3"/>
  <c r="I8" i="21"/>
  <c r="I15"/>
  <c r="I29"/>
  <c r="K29" s="1"/>
  <c r="I36"/>
  <c r="K36" s="1"/>
  <c r="I42"/>
  <c r="K42" s="1"/>
  <c r="I43"/>
  <c r="I49"/>
  <c r="K49" s="1"/>
  <c r="I50"/>
  <c r="K50"/>
  <c r="I57"/>
  <c r="I64"/>
  <c r="K64" s="1"/>
  <c r="I71"/>
  <c r="K71" s="1"/>
  <c r="I73"/>
  <c r="I79"/>
  <c r="K79" s="1"/>
  <c r="I90"/>
  <c r="I89"/>
  <c r="I88"/>
  <c r="I87"/>
  <c r="I86"/>
  <c r="I85"/>
  <c r="I82"/>
  <c r="I81"/>
  <c r="K81" s="1"/>
  <c r="I80"/>
  <c r="K80" s="1"/>
  <c r="I78"/>
  <c r="I77"/>
  <c r="I74"/>
  <c r="I72"/>
  <c r="K72" s="1"/>
  <c r="I70"/>
  <c r="K70" s="1"/>
  <c r="I67"/>
  <c r="I66"/>
  <c r="K66" s="1"/>
  <c r="I65"/>
  <c r="I63"/>
  <c r="I62"/>
  <c r="I60"/>
  <c r="K60"/>
  <c r="I59"/>
  <c r="K59" s="1"/>
  <c r="I58"/>
  <c r="K58" s="1"/>
  <c r="I56"/>
  <c r="I55"/>
  <c r="K55" s="1"/>
  <c r="I52"/>
  <c r="I51"/>
  <c r="K51" s="1"/>
  <c r="I48"/>
  <c r="I47"/>
  <c r="I45"/>
  <c r="I44"/>
  <c r="I41"/>
  <c r="K41" s="1"/>
  <c r="I40"/>
  <c r="K40" s="1"/>
  <c r="I38"/>
  <c r="I37"/>
  <c r="L36"/>
  <c r="I35"/>
  <c r="K35" s="1"/>
  <c r="I34"/>
  <c r="I33"/>
  <c r="K33" s="1"/>
  <c r="I31"/>
  <c r="I30"/>
  <c r="K30" s="1"/>
  <c r="L28"/>
  <c r="I28"/>
  <c r="I27"/>
  <c r="I23"/>
  <c r="K23" s="1"/>
  <c r="I22"/>
  <c r="I21"/>
  <c r="I20"/>
  <c r="K20" s="1"/>
  <c r="I19"/>
  <c r="K19" s="1"/>
  <c r="I17"/>
  <c r="I16"/>
  <c r="K16" s="1"/>
  <c r="I14"/>
  <c r="K14" s="1"/>
  <c r="I13"/>
  <c r="K13" s="1"/>
  <c r="I12"/>
  <c r="I10"/>
  <c r="I9"/>
  <c r="I7"/>
  <c r="K7" s="1"/>
  <c r="I5"/>
  <c r="K5" s="1"/>
  <c r="I32" i="15"/>
  <c r="P27" i="5"/>
  <c r="P26"/>
  <c r="Q27"/>
  <c r="Q26"/>
  <c r="Q36"/>
  <c r="Q29"/>
  <c r="Q31"/>
  <c r="Q32"/>
  <c r="Q37"/>
  <c r="C35" i="3"/>
  <c r="I166" i="15"/>
  <c r="Q68" i="5"/>
  <c r="P66"/>
  <c r="Q66"/>
  <c r="P72"/>
  <c r="Q72"/>
  <c r="P73"/>
  <c r="Q73"/>
  <c r="C18" i="3"/>
  <c r="L37" i="15"/>
  <c r="L29"/>
  <c r="I139"/>
  <c r="I138"/>
  <c r="I167"/>
  <c r="I137"/>
  <c r="I165"/>
  <c r="I117"/>
  <c r="I108"/>
  <c r="I111"/>
  <c r="I116"/>
  <c r="I115"/>
  <c r="I107"/>
  <c r="I110"/>
  <c r="I114"/>
  <c r="I109"/>
  <c r="I112"/>
  <c r="I149"/>
  <c r="I142"/>
  <c r="I131"/>
  <c r="I120"/>
  <c r="I119"/>
  <c r="I158"/>
  <c r="I126"/>
  <c r="I134"/>
  <c r="I136"/>
  <c r="I153"/>
  <c r="I143"/>
  <c r="I135"/>
  <c r="I130"/>
  <c r="I141"/>
  <c r="I133"/>
  <c r="I144"/>
  <c r="I146"/>
  <c r="I157"/>
  <c r="I154"/>
  <c r="I128"/>
  <c r="I122"/>
  <c r="I121"/>
  <c r="I179"/>
  <c r="I174"/>
  <c r="I169"/>
  <c r="I176"/>
  <c r="I151"/>
  <c r="I145"/>
  <c r="I148"/>
  <c r="I132"/>
  <c r="I129"/>
  <c r="I123"/>
  <c r="I164"/>
  <c r="I113"/>
  <c r="I163"/>
  <c r="I178"/>
  <c r="I177"/>
  <c r="I162"/>
  <c r="I159"/>
  <c r="I161"/>
  <c r="I155"/>
  <c r="I172"/>
  <c r="I160"/>
  <c r="I156"/>
  <c r="I175"/>
  <c r="I147"/>
  <c r="I152"/>
  <c r="I170"/>
  <c r="I127"/>
  <c r="I173"/>
  <c r="I171"/>
  <c r="I11"/>
  <c r="I15"/>
  <c r="I16"/>
  <c r="I17"/>
  <c r="K17" s="1"/>
  <c r="I23"/>
  <c r="K23" s="1"/>
  <c r="I24"/>
  <c r="K24" s="1"/>
  <c r="I71"/>
  <c r="I73"/>
  <c r="K73" s="1"/>
  <c r="K77"/>
  <c r="I65"/>
  <c r="K65" s="1"/>
  <c r="I66"/>
  <c r="I68"/>
  <c r="K68" s="1"/>
  <c r="K69"/>
  <c r="I6"/>
  <c r="I8"/>
  <c r="I9"/>
  <c r="I34"/>
  <c r="I36"/>
  <c r="I37"/>
  <c r="I38"/>
  <c r="I56"/>
  <c r="I57"/>
  <c r="K57" s="1"/>
  <c r="I59"/>
  <c r="I27"/>
  <c r="K27" s="1"/>
  <c r="I29"/>
  <c r="I30"/>
  <c r="K30" s="1"/>
  <c r="I31"/>
  <c r="K31" s="1"/>
  <c r="I42"/>
  <c r="K42" s="1"/>
  <c r="I46"/>
  <c r="K46"/>
  <c r="I52"/>
  <c r="K52" s="1"/>
  <c r="K54"/>
  <c r="I81"/>
  <c r="I82"/>
  <c r="K82" s="1"/>
  <c r="K85"/>
  <c r="I92"/>
  <c r="I91"/>
  <c r="I90"/>
  <c r="I89"/>
  <c r="I88"/>
  <c r="I84"/>
  <c r="K84" s="1"/>
  <c r="I83"/>
  <c r="I80"/>
  <c r="I79"/>
  <c r="I53"/>
  <c r="K53" s="1"/>
  <c r="I51"/>
  <c r="K51" s="1"/>
  <c r="I50"/>
  <c r="I49"/>
  <c r="K49" s="1"/>
  <c r="I48"/>
  <c r="I45"/>
  <c r="K45"/>
  <c r="I44"/>
  <c r="I43"/>
  <c r="K43" s="1"/>
  <c r="I41"/>
  <c r="K41" s="1"/>
  <c r="I28"/>
  <c r="I87"/>
  <c r="I61"/>
  <c r="K61" s="1"/>
  <c r="I60"/>
  <c r="K60" s="1"/>
  <c r="I58"/>
  <c r="I39"/>
  <c r="K39" s="1"/>
  <c r="I35"/>
  <c r="I10"/>
  <c r="I7"/>
  <c r="I67"/>
  <c r="I64"/>
  <c r="I63"/>
  <c r="K63" s="1"/>
  <c r="I72"/>
  <c r="I74"/>
  <c r="K74" s="1"/>
  <c r="I75"/>
  <c r="I76"/>
  <c r="I13"/>
  <c r="K13" s="1"/>
  <c r="I25"/>
  <c r="K25" s="1"/>
  <c r="I22"/>
  <c r="K22" s="1"/>
  <c r="I21"/>
  <c r="K21" s="1"/>
  <c r="I20"/>
  <c r="I14"/>
  <c r="I18"/>
  <c r="M19" i="3"/>
  <c r="P8"/>
  <c r="P6"/>
  <c r="P7"/>
  <c r="P14"/>
  <c r="P11"/>
  <c r="P9"/>
  <c r="P12"/>
  <c r="P10"/>
  <c r="P13"/>
  <c r="P15"/>
  <c r="P16"/>
  <c r="P17"/>
  <c r="P5"/>
  <c r="Q9" i="5"/>
  <c r="P9"/>
  <c r="G19" i="3"/>
  <c r="E19"/>
  <c r="P45" i="5"/>
  <c r="Q45"/>
  <c r="P43"/>
  <c r="Q43"/>
  <c r="P36"/>
  <c r="P35"/>
  <c r="Q35"/>
  <c r="O14" i="3"/>
  <c r="O6"/>
  <c r="O8"/>
  <c r="O11"/>
  <c r="O7"/>
  <c r="O10"/>
  <c r="O12"/>
  <c r="O9"/>
  <c r="O13"/>
  <c r="O15"/>
  <c r="O16"/>
  <c r="O17"/>
  <c r="O5"/>
  <c r="I19"/>
  <c r="K19"/>
  <c r="C19"/>
  <c r="Q48" i="5"/>
  <c r="P48"/>
  <c r="Q8"/>
  <c r="Q7"/>
  <c r="Q10"/>
  <c r="Q5"/>
  <c r="Q13"/>
  <c r="Q6"/>
  <c r="P49"/>
  <c r="Q49"/>
  <c r="P30"/>
  <c r="P6"/>
  <c r="P8"/>
  <c r="P7"/>
  <c r="P10"/>
  <c r="P5"/>
  <c r="P13"/>
  <c r="P21"/>
  <c r="Q21"/>
  <c r="P19"/>
  <c r="Q19"/>
  <c r="P20"/>
  <c r="Q20"/>
  <c r="P18"/>
  <c r="Q18"/>
  <c r="P28"/>
  <c r="Q28"/>
  <c r="P29"/>
  <c r="P31"/>
  <c r="P37"/>
  <c r="Q30"/>
  <c r="P33"/>
  <c r="Q33"/>
  <c r="P32"/>
  <c r="P44"/>
  <c r="Q44"/>
  <c r="P42"/>
  <c r="Q42"/>
  <c r="P47"/>
  <c r="Q47"/>
  <c r="P46"/>
  <c r="Q46"/>
  <c r="Q51"/>
  <c r="P64"/>
  <c r="Q64"/>
  <c r="P65"/>
  <c r="Q65"/>
  <c r="P69"/>
  <c r="Q69"/>
  <c r="P70"/>
  <c r="Q70"/>
  <c r="P71"/>
  <c r="Q71"/>
  <c r="P67"/>
  <c r="Q67"/>
  <c r="Q4"/>
  <c r="P4"/>
  <c r="L68" i="25"/>
  <c r="L69" i="24" l="1"/>
  <c r="L23" i="20"/>
  <c r="L11"/>
  <c r="L5"/>
  <c r="L54" i="24"/>
  <c r="L62" i="23"/>
  <c r="L54"/>
  <c r="L23"/>
  <c r="L47" i="21"/>
  <c r="L33"/>
  <c r="L56" i="15"/>
  <c r="L13"/>
  <c r="L74" i="24"/>
  <c r="L41" i="20"/>
  <c r="L55" i="21"/>
  <c r="L41" i="24"/>
  <c r="L20" i="15"/>
  <c r="L34"/>
  <c r="L11" i="24"/>
  <c r="L40" i="21"/>
  <c r="L75" i="23"/>
  <c r="L17" i="24"/>
  <c r="L23"/>
  <c r="L36"/>
  <c r="L62" i="20"/>
  <c r="L54"/>
  <c r="L71" i="15"/>
  <c r="L41" i="23"/>
  <c r="L30"/>
  <c r="L30" i="24"/>
  <c r="L79" i="15"/>
  <c r="L70" i="21"/>
  <c r="L5" i="23"/>
  <c r="L48" i="15"/>
  <c r="L6"/>
  <c r="L5" i="21"/>
  <c r="L19"/>
  <c r="L62"/>
  <c r="L74" i="20"/>
  <c r="L30"/>
  <c r="L11" i="25"/>
  <c r="L30"/>
  <c r="L47"/>
  <c r="L61"/>
  <c r="L23"/>
  <c r="L36"/>
  <c r="L72"/>
  <c r="L63" i="15"/>
  <c r="L47" i="23"/>
  <c r="L17" i="25"/>
  <c r="L53"/>
  <c r="L12" i="21"/>
  <c r="L17" i="23"/>
  <c r="L5" i="25"/>
  <c r="L62" i="24"/>
  <c r="L26" i="21"/>
  <c r="L36" i="23"/>
  <c r="L41" i="15"/>
  <c r="L27"/>
  <c r="L77" i="21"/>
  <c r="L11" i="23"/>
  <c r="L70"/>
  <c r="L5" i="24"/>
  <c r="L17" i="20"/>
  <c r="L36"/>
</calcChain>
</file>

<file path=xl/sharedStrings.xml><?xml version="1.0" encoding="utf-8"?>
<sst xmlns="http://schemas.openxmlformats.org/spreadsheetml/2006/main" count="4102" uniqueCount="216">
  <si>
    <t>Priimek in ime</t>
  </si>
  <si>
    <t>Ekipa</t>
  </si>
  <si>
    <t>Hudoklin Nejc</t>
  </si>
  <si>
    <t>Jožef Eva</t>
  </si>
  <si>
    <t>Metež Janja</t>
  </si>
  <si>
    <t>SD Sagittarius</t>
  </si>
  <si>
    <t>Pavlič Sonja</t>
  </si>
  <si>
    <t>Perko Bernarda</t>
  </si>
  <si>
    <t>Zorc Nina</t>
  </si>
  <si>
    <t>Revoz</t>
  </si>
  <si>
    <t>Bartolj Bojan</t>
  </si>
  <si>
    <t>Goršin Peter</t>
  </si>
  <si>
    <t>Okroglič Marjan</t>
  </si>
  <si>
    <t>Pavlič Alan</t>
  </si>
  <si>
    <t>Pintarič Mitja</t>
  </si>
  <si>
    <t>Rus Milan</t>
  </si>
  <si>
    <t>Vajovič Marko</t>
  </si>
  <si>
    <t>Vidmar Roman</t>
  </si>
  <si>
    <t>Cesar Gregor</t>
  </si>
  <si>
    <t>Hudoklin Srečko</t>
  </si>
  <si>
    <t>Malnar Darko</t>
  </si>
  <si>
    <t>Mohorič Hanzi</t>
  </si>
  <si>
    <t>Piškurič Dušan</t>
  </si>
  <si>
    <t>Bele Mirko</t>
  </si>
  <si>
    <t xml:space="preserve"> </t>
  </si>
  <si>
    <t>1. kolo</t>
  </si>
  <si>
    <t>Rezultat</t>
  </si>
  <si>
    <t>Manojlovič  Slobodan</t>
  </si>
  <si>
    <t>SKUPNA RAZVRSTITEV:</t>
  </si>
  <si>
    <t>Skupaj</t>
  </si>
  <si>
    <t>Vrstni red</t>
  </si>
  <si>
    <t>Krogi</t>
  </si>
  <si>
    <t>Točke</t>
  </si>
  <si>
    <t>Mohorič Urša</t>
  </si>
  <si>
    <t>Trim klub Krka 1</t>
  </si>
  <si>
    <t>Trim klub Krka 2</t>
  </si>
  <si>
    <t>Smrekar Klara</t>
  </si>
  <si>
    <t>Barbo Denis</t>
  </si>
  <si>
    <t>Župevec Benjamin</t>
  </si>
  <si>
    <t>Jarc Nejc</t>
  </si>
  <si>
    <t>Hodnik Črt</t>
  </si>
  <si>
    <t>Šerbec Timai</t>
  </si>
  <si>
    <t>Kozan Viktorija</t>
  </si>
  <si>
    <t>Kategorija</t>
  </si>
  <si>
    <t>zžžž</t>
  </si>
  <si>
    <t>zzzz</t>
  </si>
  <si>
    <t>aaaaa</t>
  </si>
  <si>
    <t>Ekipni
bonus</t>
  </si>
  <si>
    <t>I</t>
  </si>
  <si>
    <t>1. kolo
Rezultat</t>
  </si>
  <si>
    <t>1. kolo
Točke</t>
  </si>
  <si>
    <t>2. kolo
Rezultat</t>
  </si>
  <si>
    <t>2. kolo
Točke</t>
  </si>
  <si>
    <t>3. kolo
Rezultat</t>
  </si>
  <si>
    <t>3. kolo
Točke</t>
  </si>
  <si>
    <t>4. kolo
Rezultat</t>
  </si>
  <si>
    <t>4. kolo
Točke</t>
  </si>
  <si>
    <t>5. kolo
Rezultat</t>
  </si>
  <si>
    <t>5. kolo
Točke</t>
  </si>
  <si>
    <t>6. kolo
Rezultat</t>
  </si>
  <si>
    <t>6. kolo
Točke</t>
  </si>
  <si>
    <t>Skupaj
Rezultat</t>
  </si>
  <si>
    <t>Skupaj
Točke</t>
  </si>
  <si>
    <t>-krogi</t>
  </si>
  <si>
    <t>-točke</t>
  </si>
  <si>
    <t>Skupaj:</t>
  </si>
  <si>
    <t>Število udeležb</t>
  </si>
  <si>
    <t xml:space="preserve">Sodniki: </t>
  </si>
  <si>
    <t>Bobnar Simon</t>
  </si>
  <si>
    <t>povprečni rezultat vseh ekip:</t>
  </si>
  <si>
    <t>povprečni rezultat prvih 6 ekip v kolu:</t>
  </si>
  <si>
    <t>Pirc Žiga</t>
  </si>
  <si>
    <t>Mikec Nejc</t>
  </si>
  <si>
    <t>Pavlin Andrej</t>
  </si>
  <si>
    <t>Gorjanci 2</t>
  </si>
  <si>
    <t>REVOZ</t>
  </si>
  <si>
    <t>Pilić Brigita</t>
  </si>
  <si>
    <t>Članice R8</t>
  </si>
  <si>
    <t>Veteranke/ veterani</t>
  </si>
  <si>
    <t>Člani R8</t>
  </si>
  <si>
    <t>Pištola ženske/ moški</t>
  </si>
  <si>
    <t>Pionirke/pionirji</t>
  </si>
  <si>
    <t>Standardna puška</t>
  </si>
  <si>
    <t>Posamezno</t>
  </si>
  <si>
    <t xml:space="preserve">Standardna pištola </t>
  </si>
  <si>
    <t>1-10</t>
  </si>
  <si>
    <t>11-20</t>
  </si>
  <si>
    <t>Mesto</t>
  </si>
  <si>
    <t>Pokorny Jan</t>
  </si>
  <si>
    <t>Telekom</t>
  </si>
  <si>
    <t>Smolič Klara</t>
  </si>
  <si>
    <t>Hrovat Mirko</t>
  </si>
  <si>
    <t>Kudić Anes</t>
  </si>
  <si>
    <t>Kostrevc Peter</t>
  </si>
  <si>
    <t>Novak Andrej</t>
  </si>
  <si>
    <t>Uhan Blaž</t>
  </si>
  <si>
    <t>Klobučar Marjan</t>
  </si>
  <si>
    <t>ŠD Novoterm-URSA</t>
  </si>
  <si>
    <t>Erenda Daniela</t>
  </si>
  <si>
    <t>Brezovar Nuša</t>
  </si>
  <si>
    <t>Gregorčič Ula</t>
  </si>
  <si>
    <t>OŠ Center</t>
  </si>
  <si>
    <t xml:space="preserve">OŠ Center </t>
  </si>
  <si>
    <t>Gorjanci 1</t>
  </si>
  <si>
    <t>Kovačič Mitja</t>
  </si>
  <si>
    <t>Veteranke/ veterani R8</t>
  </si>
  <si>
    <t>Standardna puška R4</t>
  </si>
  <si>
    <t>Pionirke/pionirji R8</t>
  </si>
  <si>
    <t>Šenica Nik</t>
  </si>
  <si>
    <t>Conta Klemen</t>
  </si>
  <si>
    <t>Lah Blaž</t>
  </si>
  <si>
    <t>Kacin Jan</t>
  </si>
  <si>
    <t>Občinska rekreacijska liga STRELJANJE  2016/17 - 1. kolo</t>
  </si>
  <si>
    <t>Gorjanci - mladi</t>
  </si>
  <si>
    <t>Fink Andraž</t>
  </si>
  <si>
    <t>OŠ Drska</t>
  </si>
  <si>
    <t>Uhan Nejc</t>
  </si>
  <si>
    <t>Korelc Peter</t>
  </si>
  <si>
    <t xml:space="preserve">                                 </t>
  </si>
  <si>
    <t xml:space="preserve">   </t>
  </si>
  <si>
    <t>SD Gorjanci mladi</t>
  </si>
  <si>
    <t>21-30</t>
  </si>
  <si>
    <t>Stanković Tanja</t>
  </si>
  <si>
    <t>Ekipno</t>
  </si>
  <si>
    <t>Trim klub Krka</t>
  </si>
  <si>
    <t>M</t>
  </si>
  <si>
    <t>Ž</t>
  </si>
  <si>
    <t>Pripomb na izvedbo tekmovanja ni bilo.</t>
  </si>
  <si>
    <t>Organizator:</t>
  </si>
  <si>
    <t>Agencija za šport in</t>
  </si>
  <si>
    <t>Strelsko društvo Gorjanci</t>
  </si>
  <si>
    <t>Kabur Robert</t>
  </si>
  <si>
    <t>2. kolo</t>
  </si>
  <si>
    <t>Dežan Ivan</t>
  </si>
  <si>
    <t>Mašinovič Ramiz</t>
  </si>
  <si>
    <t xml:space="preserve">Strgar Gašper </t>
  </si>
  <si>
    <t>Pureber Maja</t>
  </si>
  <si>
    <t>Fabian Lidija</t>
  </si>
  <si>
    <t>Bahor Matevž</t>
  </si>
  <si>
    <t xml:space="preserve">  </t>
  </si>
  <si>
    <t>izv.</t>
  </si>
  <si>
    <t>Občinska rekreacijska liga STRELJANJE  2016/17 - 3. kolo</t>
  </si>
  <si>
    <t xml:space="preserve">Sodnik: </t>
  </si>
  <si>
    <t>Gornik Timotej</t>
  </si>
  <si>
    <t>Solomun Žan Mark</t>
  </si>
  <si>
    <t>Klun Florjan</t>
  </si>
  <si>
    <t>Lenič Aljaž</t>
  </si>
  <si>
    <t>OŠ Otočec</t>
  </si>
  <si>
    <t>ŠC Grm</t>
  </si>
  <si>
    <t xml:space="preserve">Hvalec Aljaž </t>
  </si>
  <si>
    <t>Revoz - pos.</t>
  </si>
  <si>
    <t>3. kolo</t>
  </si>
  <si>
    <t>Troha Manca</t>
  </si>
  <si>
    <t>Primc Eva</t>
  </si>
  <si>
    <t>Kulovec Luka</t>
  </si>
  <si>
    <t>4. kolo</t>
  </si>
  <si>
    <t>5. kolo</t>
  </si>
  <si>
    <t>Organizatorja:  ZAVOD ZA ŠPORT, KULTURO,
 TURIZEM IN MLADINO NOVO MESTO in</t>
  </si>
  <si>
    <t xml:space="preserve">                   </t>
  </si>
  <si>
    <t>Občinska rekreacijska liga STRELJANJE  2016/17 - 6. kolo</t>
  </si>
  <si>
    <t>Novo mesto, 16.3. 2017</t>
  </si>
  <si>
    <t>Stanković Anđa</t>
  </si>
  <si>
    <t>kj</t>
  </si>
  <si>
    <t xml:space="preserve">Sodniki: Zupančič, Pokorny </t>
  </si>
  <si>
    <t>6. kolo</t>
  </si>
  <si>
    <r>
      <t>Poročilo o izvedbi tekmovanja:</t>
    </r>
    <r>
      <rPr>
        <u/>
        <sz val="12"/>
        <rFont val="Arial"/>
        <family val="2"/>
        <charset val="238"/>
      </rPr>
      <t xml:space="preserve"> Občinska rekreacijska liga STRELJANJE  2017/18</t>
    </r>
  </si>
  <si>
    <t>Občinska rekreacijska liga STRELJANJE  2017/18 - 1. kolo</t>
  </si>
  <si>
    <t>Občinska rekreacijska liga STRELJANJE  2017/18 - POSAMEZNO</t>
  </si>
  <si>
    <t>Občinska rekreacijska liga STRELJANJE  2017/18 - 2. kolo</t>
  </si>
  <si>
    <t>Občinska rekreacijska liga STRELJANJE  2017/18 - 3. kolo</t>
  </si>
  <si>
    <t>Občinska rekreacijska liga STRELJANJE  2017/18 - 4. kolo</t>
  </si>
  <si>
    <t>Občinska rekreacijska liga STRELJANJE  2017/18 - 5. kolo</t>
  </si>
  <si>
    <t xml:space="preserve">Sodniki:  </t>
  </si>
  <si>
    <t>Občinska rekreacijska liga STRELJANJE  2017/18 - 6. kolo</t>
  </si>
  <si>
    <t>Občinska rekreacijska liga STRELJANJE  2017/18</t>
  </si>
  <si>
    <t>1. kolo
18.10.2017</t>
  </si>
  <si>
    <t>2. kolo
15.11.2017</t>
  </si>
  <si>
    <t>3. kolo
20.12.2017</t>
  </si>
  <si>
    <t>4. kolo
17.01.2018</t>
  </si>
  <si>
    <t>5. kolo
21.02.2018</t>
  </si>
  <si>
    <t>6. kolo
21.03.2018</t>
  </si>
  <si>
    <t>18.10.2017</t>
  </si>
  <si>
    <t>15.11.2017</t>
  </si>
  <si>
    <t>20.12.2017</t>
  </si>
  <si>
    <t>17.1.2018</t>
  </si>
  <si>
    <t>21.2.2018</t>
  </si>
  <si>
    <t>21.3.2018</t>
  </si>
  <si>
    <t>Novo mesto, 18.10. 2017</t>
  </si>
  <si>
    <t>Novo mesto, 18.10. 2016</t>
  </si>
  <si>
    <t>Novo mesto, 15.11. 2017</t>
  </si>
  <si>
    <t>Novo mesto, 20.12. 2017</t>
  </si>
  <si>
    <t>Novo mesto, 20.12. 2016</t>
  </si>
  <si>
    <t>Novo mesto, 17.1. 2018</t>
  </si>
  <si>
    <t>Novo mesto, 21.2. 2018</t>
  </si>
  <si>
    <t>Novo mesto, 21.3. 2018</t>
  </si>
  <si>
    <t>Zavod za šport in</t>
  </si>
  <si>
    <t>Delta</t>
  </si>
  <si>
    <t>DU Novo mesto</t>
  </si>
  <si>
    <t>Simončič Mihaela</t>
  </si>
  <si>
    <t>Mašinović Ramiz</t>
  </si>
  <si>
    <t>Strgar Gašper</t>
  </si>
  <si>
    <t>Erpe Janez</t>
  </si>
  <si>
    <t>Celič Drago</t>
  </si>
  <si>
    <t>Gorjanci mladi</t>
  </si>
  <si>
    <t>ŠD Novoterm - URSA</t>
  </si>
  <si>
    <t>Seštevek 2.serije po pravilniku</t>
  </si>
  <si>
    <t>Horvat Mirko</t>
  </si>
  <si>
    <t>Pelko Jaša</t>
  </si>
  <si>
    <t>Saje Vito</t>
  </si>
  <si>
    <t xml:space="preserve">Sodnik: Ribič Jože, Uhan Blaž, Pokorny Jan  </t>
  </si>
  <si>
    <t>Pilič Brigita</t>
  </si>
  <si>
    <t>Erenda Danijela</t>
  </si>
  <si>
    <t xml:space="preserve">Jože Ribič </t>
  </si>
  <si>
    <t>Blaž Uhan</t>
  </si>
  <si>
    <t>Jan Pokorny</t>
  </si>
  <si>
    <t>Anton Klobčaver</t>
  </si>
</sst>
</file>

<file path=xl/styles.xml><?xml version="1.0" encoding="utf-8"?>
<styleSheet xmlns="http://schemas.openxmlformats.org/spreadsheetml/2006/main">
  <numFmts count="1">
    <numFmt numFmtId="164" formatCode="0.0"/>
  </numFmts>
  <fonts count="78">
    <font>
      <sz val="10"/>
      <name val="Arial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u/>
      <sz val="14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sz val="7"/>
      <name val="Arial"/>
      <family val="2"/>
      <charset val="238"/>
    </font>
    <font>
      <sz val="12"/>
      <name val="Times New Roman"/>
      <family val="1"/>
    </font>
    <font>
      <sz val="8"/>
      <name val="Times New Roman"/>
      <family val="1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b/>
      <u/>
      <sz val="12"/>
      <name val="Times New Roman"/>
      <family val="1"/>
    </font>
    <font>
      <b/>
      <u/>
      <sz val="8"/>
      <name val="Times New Roman"/>
      <family val="1"/>
    </font>
    <font>
      <b/>
      <sz val="8"/>
      <name val="Times New Roman"/>
      <family val="1"/>
    </font>
    <font>
      <sz val="10"/>
      <name val="Arial CE"/>
      <charset val="238"/>
    </font>
    <font>
      <sz val="6"/>
      <name val="Arial"/>
      <family val="2"/>
    </font>
    <font>
      <sz val="4"/>
      <name val="Times New Roman"/>
      <family val="1"/>
    </font>
    <font>
      <b/>
      <u/>
      <sz val="13"/>
      <name val="Times New Roman"/>
      <family val="1"/>
    </font>
    <font>
      <b/>
      <sz val="4"/>
      <name val="Times New Roman"/>
      <family val="1"/>
      <charset val="238"/>
    </font>
    <font>
      <b/>
      <sz val="9"/>
      <color indexed="8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6"/>
      <name val="Arial"/>
      <family val="2"/>
      <charset val="238"/>
    </font>
    <font>
      <b/>
      <u/>
      <sz val="7"/>
      <name val="Times New Roman"/>
      <family val="1"/>
    </font>
    <font>
      <sz val="7"/>
      <color indexed="8"/>
      <name val="Times New Roman"/>
      <family val="1"/>
      <charset val="238"/>
    </font>
    <font>
      <sz val="9"/>
      <name val="Arial"/>
      <family val="2"/>
      <charset val="238"/>
    </font>
    <font>
      <b/>
      <sz val="8"/>
      <color indexed="8"/>
      <name val="Times New Roman"/>
      <family val="1"/>
    </font>
    <font>
      <b/>
      <sz val="8"/>
      <name val="Times New Roman"/>
      <family val="1"/>
      <charset val="238"/>
    </font>
    <font>
      <sz val="11"/>
      <color indexed="8"/>
      <name val="Times New Roman"/>
      <family val="1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sz val="14"/>
      <name val="Times New Roman"/>
      <family val="1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8"/>
      <name val="Arial"/>
      <family val="2"/>
      <charset val="238"/>
    </font>
    <font>
      <sz val="9"/>
      <color indexed="8"/>
      <name val="Arial"/>
      <family val="2"/>
      <charset val="238"/>
    </font>
    <font>
      <sz val="12"/>
      <name val="Arial"/>
      <family val="2"/>
      <charset val="238"/>
    </font>
    <font>
      <u/>
      <sz val="12"/>
      <name val="Arial"/>
      <family val="2"/>
      <charset val="238"/>
    </font>
    <font>
      <b/>
      <u/>
      <sz val="14"/>
      <name val="Times New Roman"/>
      <family val="1"/>
    </font>
    <font>
      <sz val="14"/>
      <name val="Arial"/>
      <family val="2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  <font>
      <b/>
      <sz val="12"/>
      <name val="Times New Roman"/>
      <family val="1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sz val="8"/>
      <name val="Arial"/>
      <charset val="238"/>
    </font>
    <font>
      <b/>
      <sz val="12"/>
      <color indexed="8"/>
      <name val="Times New Roman"/>
      <family val="1"/>
    </font>
    <font>
      <b/>
      <sz val="10"/>
      <name val="Arial"/>
      <charset val="238"/>
    </font>
    <font>
      <b/>
      <sz val="6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</font>
    <font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6"/>
      <color indexed="8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b/>
      <sz val="10"/>
      <color theme="0"/>
      <name val="Arial"/>
      <family val="2"/>
      <charset val="238"/>
    </font>
    <font>
      <sz val="11"/>
      <name val="Calibri"/>
      <family val="2"/>
      <charset val="238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9" fillId="0" borderId="0"/>
  </cellStyleXfs>
  <cellXfs count="328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2" fontId="7" fillId="0" borderId="0" xfId="0" applyNumberFormat="1" applyFont="1"/>
    <xf numFmtId="0" fontId="7" fillId="0" borderId="0" xfId="0" applyFont="1"/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20" fillId="0" borderId="0" xfId="0" applyNumberFormat="1" applyFont="1"/>
    <xf numFmtId="0" fontId="21" fillId="2" borderId="1" xfId="0" applyFont="1" applyFill="1" applyBorder="1" applyAlignment="1">
      <alignment horizontal="center" vertical="center"/>
    </xf>
    <xf numFmtId="0" fontId="0" fillId="0" borderId="0" xfId="0" applyFill="1"/>
    <xf numFmtId="0" fontId="16" fillId="0" borderId="2" xfId="0" applyFont="1" applyBorder="1" applyAlignment="1">
      <alignment horizontal="center"/>
    </xf>
    <xf numFmtId="0" fontId="13" fillId="3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left" vertical="center"/>
    </xf>
    <xf numFmtId="0" fontId="24" fillId="2" borderId="1" xfId="0" applyFont="1" applyFill="1" applyBorder="1" applyAlignment="1" applyProtection="1">
      <alignment horizontal="left" vertical="center" wrapText="1"/>
      <protection locked="0"/>
    </xf>
    <xf numFmtId="0" fontId="21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3" fillId="2" borderId="3" xfId="0" quotePrefix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right"/>
    </xf>
    <xf numFmtId="1" fontId="21" fillId="3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>
      <alignment horizontal="center" vertical="center"/>
    </xf>
    <xf numFmtId="1" fontId="26" fillId="2" borderId="1" xfId="0" applyNumberFormat="1" applyFont="1" applyFill="1" applyBorder="1" applyAlignment="1">
      <alignment horizontal="center" vertical="center"/>
    </xf>
    <xf numFmtId="1" fontId="26" fillId="2" borderId="1" xfId="0" applyNumberFormat="1" applyFont="1" applyFill="1" applyBorder="1" applyAlignment="1">
      <alignment horizontal="center" vertical="center" wrapText="1"/>
    </xf>
    <xf numFmtId="1" fontId="2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8" fillId="2" borderId="1" xfId="0" quotePrefix="1" applyFont="1" applyFill="1" applyBorder="1" applyAlignment="1">
      <alignment horizontal="center" vertical="center"/>
    </xf>
    <xf numFmtId="0" fontId="18" fillId="3" borderId="1" xfId="0" quotePrefix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22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9" xfId="0" applyBorder="1"/>
    <xf numFmtId="0" fontId="31" fillId="0" borderId="9" xfId="0" applyFont="1" applyBorder="1"/>
    <xf numFmtId="0" fontId="3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6" fillId="2" borderId="10" xfId="0" applyFont="1" applyFill="1" applyBorder="1" applyAlignment="1">
      <alignment horizontal="center" vertical="center" wrapText="1"/>
    </xf>
    <xf numFmtId="1" fontId="28" fillId="2" borderId="10" xfId="0" applyNumberFormat="1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left" vertical="center"/>
    </xf>
    <xf numFmtId="0" fontId="29" fillId="2" borderId="10" xfId="0" applyFont="1" applyFill="1" applyBorder="1" applyAlignment="1">
      <alignment horizontal="center" vertical="center" wrapText="1"/>
    </xf>
    <xf numFmtId="16" fontId="30" fillId="2" borderId="10" xfId="0" quotePrefix="1" applyNumberFormat="1" applyFont="1" applyFill="1" applyBorder="1" applyAlignment="1">
      <alignment horizontal="center" vertical="center" wrapText="1"/>
    </xf>
    <xf numFmtId="17" fontId="30" fillId="2" borderId="10" xfId="0" quotePrefix="1" applyNumberFormat="1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34" fillId="0" borderId="2" xfId="0" applyFont="1" applyBorder="1" applyAlignment="1">
      <alignment horizontal="left" vertical="center"/>
    </xf>
    <xf numFmtId="0" fontId="31" fillId="0" borderId="2" xfId="0" applyFont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right" vertical="center"/>
    </xf>
    <xf numFmtId="0" fontId="2" fillId="6" borderId="10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0" fillId="0" borderId="1" xfId="0" applyBorder="1"/>
    <xf numFmtId="0" fontId="14" fillId="0" borderId="7" xfId="0" applyFont="1" applyFill="1" applyBorder="1" applyAlignment="1">
      <alignment horizontal="left" vertical="center" wrapText="1"/>
    </xf>
    <xf numFmtId="1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/>
    <xf numFmtId="1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5" fillId="0" borderId="1" xfId="0" applyFont="1" applyBorder="1" applyAlignment="1" applyProtection="1">
      <alignment horizontal="center" vertical="center" wrapText="1"/>
      <protection locked="0"/>
    </xf>
    <xf numFmtId="1" fontId="13" fillId="0" borderId="7" xfId="0" applyNumberFormat="1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/>
    </xf>
    <xf numFmtId="0" fontId="31" fillId="0" borderId="1" xfId="0" quotePrefix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40" fillId="0" borderId="0" xfId="0" applyFont="1"/>
    <xf numFmtId="1" fontId="41" fillId="0" borderId="1" xfId="0" applyNumberFormat="1" applyFont="1" applyFill="1" applyBorder="1" applyAlignment="1">
      <alignment horizontal="center" vertical="center"/>
    </xf>
    <xf numFmtId="1" fontId="41" fillId="0" borderId="1" xfId="0" applyNumberFormat="1" applyFont="1" applyBorder="1" applyAlignment="1">
      <alignment horizontal="center" vertical="center"/>
    </xf>
    <xf numFmtId="0" fontId="39" fillId="0" borderId="9" xfId="0" applyFont="1" applyBorder="1"/>
    <xf numFmtId="0" fontId="39" fillId="0" borderId="14" xfId="0" applyFont="1" applyBorder="1" applyAlignment="1">
      <alignment horizontal="center" vertical="center"/>
    </xf>
    <xf numFmtId="0" fontId="39" fillId="0" borderId="0" xfId="0" applyFont="1" applyBorder="1"/>
    <xf numFmtId="0" fontId="39" fillId="0" borderId="0" xfId="0" applyFont="1" applyFill="1" applyBorder="1"/>
    <xf numFmtId="0" fontId="39" fillId="0" borderId="2" xfId="0" applyFont="1" applyBorder="1"/>
    <xf numFmtId="0" fontId="39" fillId="0" borderId="0" xfId="0" applyFont="1"/>
    <xf numFmtId="0" fontId="44" fillId="0" borderId="15" xfId="0" applyFont="1" applyBorder="1"/>
    <xf numFmtId="0" fontId="44" fillId="0" borderId="10" xfId="0" applyFont="1" applyBorder="1"/>
    <xf numFmtId="0" fontId="44" fillId="0" borderId="16" xfId="0" applyFont="1" applyBorder="1"/>
    <xf numFmtId="0" fontId="44" fillId="0" borderId="16" xfId="0" applyFont="1" applyFill="1" applyBorder="1"/>
    <xf numFmtId="0" fontId="44" fillId="0" borderId="14" xfId="0" applyFont="1" applyBorder="1"/>
    <xf numFmtId="0" fontId="44" fillId="0" borderId="0" xfId="0" applyFont="1"/>
    <xf numFmtId="0" fontId="23" fillId="3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 wrapText="1"/>
    </xf>
    <xf numFmtId="0" fontId="43" fillId="0" borderId="16" xfId="0" applyFont="1" applyBorder="1"/>
    <xf numFmtId="0" fontId="3" fillId="5" borderId="1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2" xfId="0" applyFont="1" applyFill="1" applyBorder="1"/>
    <xf numFmtId="0" fontId="3" fillId="5" borderId="11" xfId="0" applyFont="1" applyFill="1" applyBorder="1"/>
    <xf numFmtId="0" fontId="46" fillId="5" borderId="1" xfId="0" applyFont="1" applyFill="1" applyBorder="1" applyAlignment="1" applyProtection="1">
      <alignment horizontal="center" vertical="center" wrapText="1"/>
      <protection locked="0"/>
    </xf>
    <xf numFmtId="0" fontId="34" fillId="5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 vertical="center" wrapText="1"/>
    </xf>
    <xf numFmtId="0" fontId="47" fillId="0" borderId="0" xfId="0" applyFont="1"/>
    <xf numFmtId="0" fontId="34" fillId="5" borderId="4" xfId="0" applyFont="1" applyFill="1" applyBorder="1" applyAlignment="1">
      <alignment horizontal="center" vertical="center"/>
    </xf>
    <xf numFmtId="0" fontId="3" fillId="5" borderId="8" xfId="0" applyFont="1" applyFill="1" applyBorder="1"/>
    <xf numFmtId="0" fontId="3" fillId="5" borderId="9" xfId="0" applyFont="1" applyFill="1" applyBorder="1"/>
    <xf numFmtId="0" fontId="45" fillId="5" borderId="8" xfId="0" applyFont="1" applyFill="1" applyBorder="1"/>
    <xf numFmtId="0" fontId="0" fillId="5" borderId="9" xfId="0" applyFill="1" applyBorder="1"/>
    <xf numFmtId="0" fontId="45" fillId="5" borderId="9" xfId="0" applyFont="1" applyFill="1" applyBorder="1"/>
    <xf numFmtId="0" fontId="3" fillId="5" borderId="17" xfId="0" applyFont="1" applyFill="1" applyBorder="1"/>
    <xf numFmtId="0" fontId="3" fillId="5" borderId="0" xfId="0" applyFont="1" applyFill="1" applyBorder="1"/>
    <xf numFmtId="0" fontId="8" fillId="0" borderId="18" xfId="0" applyFont="1" applyBorder="1" applyAlignment="1">
      <alignment horizontal="center" vertical="center"/>
    </xf>
    <xf numFmtId="0" fontId="0" fillId="0" borderId="19" xfId="0" quotePrefix="1" applyBorder="1"/>
    <xf numFmtId="0" fontId="3" fillId="5" borderId="20" xfId="0" applyFont="1" applyFill="1" applyBorder="1" applyAlignment="1">
      <alignment horizontal="left" vertical="center"/>
    </xf>
    <xf numFmtId="0" fontId="0" fillId="5" borderId="21" xfId="0" applyFill="1" applyBorder="1"/>
    <xf numFmtId="0" fontId="0" fillId="0" borderId="19" xfId="0" applyBorder="1"/>
    <xf numFmtId="0" fontId="0" fillId="0" borderId="22" xfId="0" applyBorder="1"/>
    <xf numFmtId="0" fontId="0" fillId="0" borderId="23" xfId="0" applyBorder="1"/>
    <xf numFmtId="0" fontId="31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Fill="1" applyBorder="1"/>
    <xf numFmtId="0" fontId="0" fillId="0" borderId="24" xfId="0" applyBorder="1"/>
    <xf numFmtId="0" fontId="4" fillId="5" borderId="25" xfId="0" applyFont="1" applyFill="1" applyBorder="1" applyAlignment="1">
      <alignment horizontal="center" vertical="center"/>
    </xf>
    <xf numFmtId="0" fontId="0" fillId="5" borderId="26" xfId="0" applyFill="1" applyBorder="1"/>
    <xf numFmtId="0" fontId="3" fillId="5" borderId="24" xfId="0" applyFont="1" applyFill="1" applyBorder="1"/>
    <xf numFmtId="0" fontId="3" fillId="5" borderId="27" xfId="0" applyFont="1" applyFill="1" applyBorder="1"/>
    <xf numFmtId="0" fontId="3" fillId="5" borderId="26" xfId="0" applyFont="1" applyFill="1" applyBorder="1"/>
    <xf numFmtId="0" fontId="0" fillId="5" borderId="28" xfId="0" applyFill="1" applyBorder="1"/>
    <xf numFmtId="0" fontId="4" fillId="5" borderId="29" xfId="0" applyFont="1" applyFill="1" applyBorder="1" applyAlignment="1">
      <alignment horizontal="right" vertical="center"/>
    </xf>
    <xf numFmtId="0" fontId="3" fillId="5" borderId="30" xfId="0" applyFont="1" applyFill="1" applyBorder="1"/>
    <xf numFmtId="0" fontId="3" fillId="5" borderId="29" xfId="0" applyFont="1" applyFill="1" applyBorder="1"/>
    <xf numFmtId="0" fontId="3" fillId="5" borderId="31" xfId="0" applyFont="1" applyFill="1" applyBorder="1"/>
    <xf numFmtId="0" fontId="12" fillId="0" borderId="7" xfId="0" applyFont="1" applyBorder="1" applyAlignment="1">
      <alignment horizontal="left" vertical="center"/>
    </xf>
    <xf numFmtId="0" fontId="3" fillId="0" borderId="0" xfId="0" applyFont="1" applyBorder="1"/>
    <xf numFmtId="0" fontId="0" fillId="0" borderId="4" xfId="0" applyBorder="1"/>
    <xf numFmtId="0" fontId="36" fillId="2" borderId="1" xfId="0" applyFont="1" applyFill="1" applyBorder="1" applyAlignment="1">
      <alignment horizontal="center" vertical="center" wrapText="1"/>
    </xf>
    <xf numFmtId="1" fontId="26" fillId="2" borderId="7" xfId="0" applyNumberFormat="1" applyFont="1" applyFill="1" applyBorder="1" applyAlignment="1">
      <alignment horizontal="center" vertical="center"/>
    </xf>
    <xf numFmtId="1" fontId="28" fillId="2" borderId="1" xfId="0" applyNumberFormat="1" applyFont="1" applyFill="1" applyBorder="1" applyAlignment="1">
      <alignment horizontal="center" vertical="center" wrapText="1"/>
    </xf>
    <xf numFmtId="0" fontId="24" fillId="2" borderId="7" xfId="0" applyFont="1" applyFill="1" applyBorder="1" applyAlignment="1" applyProtection="1">
      <alignment horizontal="left" vertical="center" wrapText="1"/>
      <protection locked="0"/>
    </xf>
    <xf numFmtId="0" fontId="23" fillId="3" borderId="4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left" vertical="center"/>
    </xf>
    <xf numFmtId="0" fontId="18" fillId="2" borderId="10" xfId="0" quotePrefix="1" applyFont="1" applyFill="1" applyBorder="1" applyAlignment="1">
      <alignment horizontal="center" vertical="center"/>
    </xf>
    <xf numFmtId="16" fontId="30" fillId="2" borderId="1" xfId="0" quotePrefix="1" applyNumberFormat="1" applyFont="1" applyFill="1" applyBorder="1" applyAlignment="1">
      <alignment horizontal="center" vertical="center" wrapText="1"/>
    </xf>
    <xf numFmtId="17" fontId="30" fillId="2" borderId="1" xfId="0" quotePrefix="1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49" fillId="0" borderId="9" xfId="0" applyFont="1" applyBorder="1" applyAlignment="1">
      <alignment horizontal="left" vertical="center"/>
    </xf>
    <xf numFmtId="0" fontId="50" fillId="0" borderId="2" xfId="0" applyFont="1" applyBorder="1" applyAlignment="1">
      <alignment horizontal="left" vertical="center"/>
    </xf>
    <xf numFmtId="0" fontId="51" fillId="0" borderId="1" xfId="0" applyFont="1" applyBorder="1"/>
    <xf numFmtId="0" fontId="52" fillId="0" borderId="1" xfId="0" applyFont="1" applyBorder="1" applyAlignment="1">
      <alignment horizontal="left" vertical="center" wrapText="1"/>
    </xf>
    <xf numFmtId="0" fontId="52" fillId="0" borderId="1" xfId="0" applyFont="1" applyFill="1" applyBorder="1" applyAlignment="1">
      <alignment horizontal="left" vertical="center" wrapText="1"/>
    </xf>
    <xf numFmtId="0" fontId="52" fillId="4" borderId="7" xfId="0" applyFont="1" applyFill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/>
    </xf>
    <xf numFmtId="0" fontId="40" fillId="0" borderId="7" xfId="0" applyFont="1" applyFill="1" applyBorder="1" applyAlignment="1">
      <alignment horizontal="left" vertical="center"/>
    </xf>
    <xf numFmtId="0" fontId="40" fillId="0" borderId="7" xfId="0" applyFont="1" applyBorder="1" applyAlignment="1">
      <alignment horizontal="left" vertical="center"/>
    </xf>
    <xf numFmtId="0" fontId="50" fillId="0" borderId="0" xfId="0" applyFont="1"/>
    <xf numFmtId="0" fontId="53" fillId="2" borderId="1" xfId="0" applyFont="1" applyFill="1" applyBorder="1" applyAlignment="1" applyProtection="1">
      <alignment horizontal="left" vertical="center" wrapText="1"/>
      <protection locked="0"/>
    </xf>
    <xf numFmtId="0" fontId="54" fillId="2" borderId="1" xfId="0" applyFont="1" applyFill="1" applyBorder="1" applyAlignment="1">
      <alignment horizontal="left" vertical="center"/>
    </xf>
    <xf numFmtId="0" fontId="53" fillId="2" borderId="1" xfId="0" applyFont="1" applyFill="1" applyBorder="1" applyAlignment="1">
      <alignment horizontal="left" vertical="center" wrapText="1"/>
    </xf>
    <xf numFmtId="0" fontId="55" fillId="0" borderId="0" xfId="0" applyFont="1"/>
    <xf numFmtId="0" fontId="47" fillId="0" borderId="9" xfId="0" applyFont="1" applyBorder="1" applyAlignment="1">
      <alignment horizontal="center" vertical="center"/>
    </xf>
    <xf numFmtId="0" fontId="47" fillId="0" borderId="2" xfId="0" applyFont="1" applyBorder="1" applyAlignment="1">
      <alignment horizontal="left" vertical="center"/>
    </xf>
    <xf numFmtId="0" fontId="56" fillId="2" borderId="1" xfId="0" applyFont="1" applyFill="1" applyBorder="1" applyAlignment="1">
      <alignment horizontal="center" vertical="center"/>
    </xf>
    <xf numFmtId="0" fontId="57" fillId="0" borderId="0" xfId="0" applyFont="1"/>
    <xf numFmtId="0" fontId="28" fillId="2" borderId="10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/>
    </xf>
    <xf numFmtId="1" fontId="28" fillId="3" borderId="1" xfId="0" applyNumberFormat="1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left" vertical="center"/>
    </xf>
    <xf numFmtId="0" fontId="28" fillId="3" borderId="1" xfId="0" applyFont="1" applyFill="1" applyBorder="1" applyAlignment="1">
      <alignment horizontal="left" vertical="center"/>
    </xf>
    <xf numFmtId="0" fontId="36" fillId="3" borderId="1" xfId="0" quotePrefix="1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/>
    </xf>
    <xf numFmtId="0" fontId="55" fillId="0" borderId="16" xfId="0" applyFont="1" applyBorder="1"/>
    <xf numFmtId="0" fontId="55" fillId="0" borderId="16" xfId="0" applyFont="1" applyFill="1" applyBorder="1"/>
    <xf numFmtId="0" fontId="58" fillId="0" borderId="16" xfId="0" applyFont="1" applyBorder="1"/>
    <xf numFmtId="0" fontId="55" fillId="0" borderId="0" xfId="0" applyFont="1" applyBorder="1"/>
    <xf numFmtId="1" fontId="13" fillId="0" borderId="10" xfId="0" applyNumberFormat="1" applyFont="1" applyBorder="1" applyAlignment="1">
      <alignment horizontal="center" vertical="center"/>
    </xf>
    <xf numFmtId="1" fontId="15" fillId="0" borderId="7" xfId="0" applyNumberFormat="1" applyFont="1" applyBorder="1" applyAlignment="1" applyProtection="1">
      <alignment horizontal="center" vertical="center" wrapText="1"/>
      <protection locked="0"/>
    </xf>
    <xf numFmtId="0" fontId="36" fillId="3" borderId="0" xfId="0" applyFont="1" applyFill="1" applyBorder="1" applyAlignment="1">
      <alignment horizontal="left" vertical="center"/>
    </xf>
    <xf numFmtId="0" fontId="28" fillId="2" borderId="7" xfId="0" applyFont="1" applyFill="1" applyBorder="1" applyAlignment="1">
      <alignment horizontal="left" vertical="center"/>
    </xf>
    <xf numFmtId="0" fontId="40" fillId="0" borderId="10" xfId="0" applyFont="1" applyBorder="1" applyAlignment="1">
      <alignment horizontal="left" vertical="center"/>
    </xf>
    <xf numFmtId="0" fontId="52" fillId="4" borderId="1" xfId="0" applyFont="1" applyFill="1" applyBorder="1" applyAlignment="1">
      <alignment horizontal="left" vertical="center" wrapText="1"/>
    </xf>
    <xf numFmtId="0" fontId="52" fillId="0" borderId="7" xfId="0" applyFont="1" applyBorder="1" applyAlignment="1">
      <alignment horizontal="left" vertical="center" wrapText="1"/>
    </xf>
    <xf numFmtId="0" fontId="28" fillId="3" borderId="0" xfId="0" applyFont="1" applyFill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28" fillId="2" borderId="1" xfId="0" applyFont="1" applyFill="1" applyBorder="1" applyAlignment="1">
      <alignment horizontal="center" vertical="center" wrapText="1"/>
    </xf>
    <xf numFmtId="0" fontId="36" fillId="3" borderId="0" xfId="0" quotePrefix="1" applyFont="1" applyFill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6" fillId="3" borderId="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164" fontId="42" fillId="0" borderId="1" xfId="0" applyNumberFormat="1" applyFont="1" applyFill="1" applyBorder="1" applyAlignment="1">
      <alignment horizontal="left" vertical="center"/>
    </xf>
    <xf numFmtId="164" fontId="42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164" fontId="42" fillId="0" borderId="7" xfId="0" applyNumberFormat="1" applyFont="1" applyBorder="1" applyAlignment="1">
      <alignment horizontal="left" vertical="center"/>
    </xf>
    <xf numFmtId="0" fontId="59" fillId="2" borderId="1" xfId="0" applyFont="1" applyFill="1" applyBorder="1" applyAlignment="1" applyProtection="1">
      <alignment horizontal="left" vertical="center" wrapText="1"/>
      <protection locked="0"/>
    </xf>
    <xf numFmtId="0" fontId="60" fillId="2" borderId="1" xfId="0" applyFont="1" applyFill="1" applyBorder="1" applyAlignment="1">
      <alignment horizontal="left" vertical="center"/>
    </xf>
    <xf numFmtId="0" fontId="59" fillId="2" borderId="1" xfId="0" applyFont="1" applyFill="1" applyBorder="1" applyAlignment="1">
      <alignment horizontal="left" vertical="center" wrapText="1"/>
    </xf>
    <xf numFmtId="0" fontId="61" fillId="2" borderId="1" xfId="0" applyFont="1" applyFill="1" applyBorder="1" applyAlignment="1">
      <alignment horizontal="center" vertical="center"/>
    </xf>
    <xf numFmtId="0" fontId="0" fillId="5" borderId="0" xfId="0" applyFill="1" applyBorder="1"/>
    <xf numFmtId="0" fontId="45" fillId="5" borderId="0" xfId="0" applyFont="1" applyFill="1" applyBorder="1"/>
    <xf numFmtId="0" fontId="0" fillId="5" borderId="24" xfId="0" applyFill="1" applyBorder="1"/>
    <xf numFmtId="0" fontId="54" fillId="0" borderId="1" xfId="0" applyFont="1" applyBorder="1"/>
    <xf numFmtId="0" fontId="53" fillId="0" borderId="1" xfId="0" applyFont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53" fillId="0" borderId="1" xfId="0" applyFont="1" applyFill="1" applyBorder="1" applyAlignment="1">
      <alignment horizontal="left" vertical="center" wrapText="1"/>
    </xf>
    <xf numFmtId="0" fontId="53" fillId="4" borderId="7" xfId="0" applyFont="1" applyFill="1" applyBorder="1" applyAlignment="1">
      <alignment horizontal="left" vertical="center" wrapText="1"/>
    </xf>
    <xf numFmtId="0" fontId="54" fillId="0" borderId="1" xfId="0" applyFont="1" applyBorder="1" applyAlignment="1">
      <alignment horizontal="left" vertical="center"/>
    </xf>
    <xf numFmtId="0" fontId="54" fillId="0" borderId="7" xfId="0" applyFont="1" applyFill="1" applyBorder="1" applyAlignment="1">
      <alignment horizontal="left" vertical="center"/>
    </xf>
    <xf numFmtId="0" fontId="54" fillId="0" borderId="7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3" fillId="0" borderId="1" xfId="0" applyFont="1" applyBorder="1" applyAlignment="1" applyProtection="1">
      <alignment horizontal="center" vertical="center" wrapText="1"/>
      <protection locked="0"/>
    </xf>
    <xf numFmtId="0" fontId="56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65" fillId="0" borderId="1" xfId="0" quotePrefix="1" applyFont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1" fontId="18" fillId="3" borderId="1" xfId="0" applyNumberFormat="1" applyFont="1" applyFill="1" applyBorder="1" applyAlignment="1">
      <alignment horizontal="center" vertical="center"/>
    </xf>
    <xf numFmtId="0" fontId="53" fillId="4" borderId="1" xfId="0" applyFont="1" applyFill="1" applyBorder="1" applyAlignment="1">
      <alignment horizontal="left" vertical="center" wrapText="1"/>
    </xf>
    <xf numFmtId="0" fontId="53" fillId="0" borderId="7" xfId="0" applyFont="1" applyBorder="1" applyAlignment="1">
      <alignment horizontal="left" vertical="center" wrapText="1"/>
    </xf>
    <xf numFmtId="1" fontId="17" fillId="0" borderId="2" xfId="0" applyNumberFormat="1" applyFont="1" applyBorder="1" applyAlignment="1">
      <alignment horizontal="right" vertical="center"/>
    </xf>
    <xf numFmtId="0" fontId="34" fillId="0" borderId="9" xfId="0" applyFont="1" applyBorder="1"/>
    <xf numFmtId="0" fontId="34" fillId="0" borderId="2" xfId="0" applyFont="1" applyBorder="1" applyAlignment="1">
      <alignment horizontal="center" vertical="center"/>
    </xf>
    <xf numFmtId="0" fontId="66" fillId="2" borderId="10" xfId="0" applyFont="1" applyFill="1" applyBorder="1" applyAlignment="1">
      <alignment horizontal="left" vertical="center"/>
    </xf>
    <xf numFmtId="0" fontId="67" fillId="3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68" fillId="2" borderId="1" xfId="0" applyFont="1" applyFill="1" applyBorder="1" applyAlignment="1">
      <alignment horizontal="left" vertical="center"/>
    </xf>
    <xf numFmtId="0" fontId="34" fillId="0" borderId="0" xfId="0" applyFont="1"/>
    <xf numFmtId="0" fontId="59" fillId="2" borderId="7" xfId="0" applyFont="1" applyFill="1" applyBorder="1" applyAlignment="1">
      <alignment horizontal="left" vertical="center" wrapText="1"/>
    </xf>
    <xf numFmtId="0" fontId="54" fillId="0" borderId="1" xfId="0" applyFont="1" applyFill="1" applyBorder="1" applyAlignment="1">
      <alignment horizontal="left" vertical="center"/>
    </xf>
    <xf numFmtId="0" fontId="40" fillId="0" borderId="1" xfId="0" applyFont="1" applyBorder="1"/>
    <xf numFmtId="0" fontId="4" fillId="0" borderId="0" xfId="0" applyFont="1"/>
    <xf numFmtId="0" fontId="8" fillId="0" borderId="0" xfId="0" applyFont="1"/>
    <xf numFmtId="0" fontId="58" fillId="0" borderId="16" xfId="0" applyFont="1" applyFill="1" applyBorder="1"/>
    <xf numFmtId="0" fontId="51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4" borderId="1" xfId="0" applyFont="1" applyFill="1" applyBorder="1" applyAlignment="1">
      <alignment horizontal="center" vertical="center"/>
    </xf>
    <xf numFmtId="0" fontId="69" fillId="0" borderId="1" xfId="0" applyFont="1" applyBorder="1" applyAlignment="1">
      <alignment horizontal="left" vertical="center" wrapText="1"/>
    </xf>
    <xf numFmtId="0" fontId="70" fillId="0" borderId="1" xfId="0" applyFont="1" applyBorder="1" applyAlignment="1" applyProtection="1">
      <alignment horizontal="center" vertical="center" wrapText="1"/>
      <protection locked="0"/>
    </xf>
    <xf numFmtId="0" fontId="51" fillId="0" borderId="7" xfId="0" applyFont="1" applyFill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70" fillId="0" borderId="1" xfId="0" applyFont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horizontal="left" vertical="center" wrapText="1"/>
    </xf>
    <xf numFmtId="0" fontId="69" fillId="4" borderId="1" xfId="0" applyFont="1" applyFill="1" applyBorder="1" applyAlignment="1">
      <alignment horizontal="left" vertical="center" wrapText="1"/>
    </xf>
    <xf numFmtId="0" fontId="69" fillId="0" borderId="7" xfId="0" applyFont="1" applyBorder="1" applyAlignment="1">
      <alignment horizontal="left" vertical="center" wrapText="1"/>
    </xf>
    <xf numFmtId="0" fontId="71" fillId="2" borderId="3" xfId="0" applyFont="1" applyFill="1" applyBorder="1" applyAlignment="1">
      <alignment vertical="center" wrapText="1"/>
    </xf>
    <xf numFmtId="0" fontId="71" fillId="2" borderId="3" xfId="0" applyFont="1" applyFill="1" applyBorder="1" applyAlignment="1">
      <alignment horizontal="center" vertical="center" wrapText="1"/>
    </xf>
    <xf numFmtId="0" fontId="72" fillId="2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/>
    </xf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left" vertical="center"/>
    </xf>
    <xf numFmtId="0" fontId="73" fillId="8" borderId="1" xfId="0" applyFont="1" applyFill="1" applyBorder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1" fontId="3" fillId="10" borderId="1" xfId="0" applyNumberFormat="1" applyFont="1" applyFill="1" applyBorder="1" applyAlignment="1">
      <alignment horizontal="center" vertical="center"/>
    </xf>
    <xf numFmtId="0" fontId="34" fillId="10" borderId="0" xfId="0" applyFont="1" applyFill="1"/>
    <xf numFmtId="0" fontId="0" fillId="10" borderId="0" xfId="0" applyFill="1"/>
    <xf numFmtId="0" fontId="0" fillId="9" borderId="0" xfId="0" applyFill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1" fillId="0" borderId="0" xfId="0" applyFont="1" applyBorder="1"/>
    <xf numFmtId="0" fontId="7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5" fillId="0" borderId="1" xfId="0" applyFont="1" applyBorder="1" applyAlignment="1">
      <alignment horizontal="center" vertical="center" wrapText="1"/>
    </xf>
    <xf numFmtId="0" fontId="76" fillId="0" borderId="1" xfId="0" applyFont="1" applyBorder="1" applyAlignment="1">
      <alignment horizontal="center" vertical="center" wrapText="1"/>
    </xf>
    <xf numFmtId="0" fontId="77" fillId="0" borderId="1" xfId="0" applyFont="1" applyBorder="1" applyAlignment="1">
      <alignment horizontal="center"/>
    </xf>
    <xf numFmtId="0" fontId="75" fillId="0" borderId="1" xfId="0" applyFont="1" applyBorder="1" applyAlignment="1">
      <alignment horizontal="left" vertical="center" wrapText="1"/>
    </xf>
    <xf numFmtId="0" fontId="76" fillId="0" borderId="1" xfId="0" applyFont="1" applyBorder="1" applyAlignment="1">
      <alignment horizontal="left" vertical="center"/>
    </xf>
    <xf numFmtId="0" fontId="34" fillId="5" borderId="12" xfId="0" applyFont="1" applyFill="1" applyBorder="1" applyAlignment="1">
      <alignment horizontal="center" vertical="center"/>
    </xf>
    <xf numFmtId="0" fontId="34" fillId="5" borderId="3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3" fillId="6" borderId="4" xfId="0" applyFont="1" applyFill="1" applyBorder="1" applyAlignment="1">
      <alignment horizontal="center" vertical="center" wrapText="1"/>
    </xf>
    <xf numFmtId="0" fontId="43" fillId="6" borderId="6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top" wrapText="1"/>
    </xf>
    <xf numFmtId="0" fontId="3" fillId="5" borderId="19" xfId="0" applyFont="1" applyFill="1" applyBorder="1" applyAlignment="1">
      <alignment horizontal="center" vertical="top"/>
    </xf>
    <xf numFmtId="0" fontId="3" fillId="5" borderId="22" xfId="0" applyFont="1" applyFill="1" applyBorder="1" applyAlignment="1">
      <alignment horizontal="center" vertical="top"/>
    </xf>
  </cellXfs>
  <cellStyles count="2">
    <cellStyle name="Navadno" xfId="0" builtinId="0"/>
    <cellStyle name="Navadno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276225</xdr:colOff>
      <xdr:row>0</xdr:row>
      <xdr:rowOff>161925</xdr:rowOff>
    </xdr:from>
    <xdr:to>
      <xdr:col>15</xdr:col>
      <xdr:colOff>333375</xdr:colOff>
      <xdr:row>0</xdr:row>
      <xdr:rowOff>800100</xdr:rowOff>
    </xdr:to>
    <xdr:pic>
      <xdr:nvPicPr>
        <xdr:cNvPr id="2049" name="Picture 1" descr="SDG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61925"/>
          <a:ext cx="6286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228600</xdr:rowOff>
    </xdr:from>
    <xdr:to>
      <xdr:col>1</xdr:col>
      <xdr:colOff>1571625</xdr:colOff>
      <xdr:row>0</xdr:row>
      <xdr:rowOff>838200</xdr:rowOff>
    </xdr:to>
    <xdr:pic>
      <xdr:nvPicPr>
        <xdr:cNvPr id="2052" name="Slika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600"/>
          <a:ext cx="21526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0</xdr:row>
      <xdr:rowOff>85725</xdr:rowOff>
    </xdr:from>
    <xdr:to>
      <xdr:col>16</xdr:col>
      <xdr:colOff>228600</xdr:colOff>
      <xdr:row>0</xdr:row>
      <xdr:rowOff>628650</xdr:rowOff>
    </xdr:to>
    <xdr:pic>
      <xdr:nvPicPr>
        <xdr:cNvPr id="3073" name="Picture 1" descr="SDG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857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133350</xdr:rowOff>
    </xdr:from>
    <xdr:to>
      <xdr:col>1</xdr:col>
      <xdr:colOff>1285875</xdr:colOff>
      <xdr:row>0</xdr:row>
      <xdr:rowOff>638175</xdr:rowOff>
    </xdr:to>
    <xdr:pic>
      <xdr:nvPicPr>
        <xdr:cNvPr id="3074" name="Slika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350"/>
          <a:ext cx="1771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7"/>
  <sheetViews>
    <sheetView tabSelected="1" zoomScaleNormal="100" workbookViewId="0">
      <selection activeCell="P33" sqref="P33"/>
    </sheetView>
  </sheetViews>
  <sheetFormatPr defaultRowHeight="12.75"/>
  <cols>
    <col min="1" max="1" width="9.28515625" customWidth="1"/>
    <col min="2" max="2" width="23.7109375" customWidth="1"/>
    <col min="3" max="3" width="6.28515625" customWidth="1"/>
    <col min="4" max="4" width="5.28515625" customWidth="1"/>
    <col min="5" max="5" width="5.5703125" customWidth="1"/>
    <col min="6" max="14" width="5.140625" customWidth="1"/>
    <col min="15" max="16" width="8.5703125" customWidth="1"/>
    <col min="17" max="17" width="7.7109375" customWidth="1"/>
  </cols>
  <sheetData>
    <row r="1" spans="1:16" ht="66.75" customHeight="1">
      <c r="C1" s="320" t="s">
        <v>174</v>
      </c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</row>
    <row r="2" spans="1:16" ht="12" customHeight="1"/>
    <row r="3" spans="1:16" ht="23.45" customHeight="1" thickBot="1">
      <c r="A3" s="90"/>
      <c r="B3" s="91" t="s">
        <v>28</v>
      </c>
      <c r="C3" s="321" t="s">
        <v>175</v>
      </c>
      <c r="D3" s="322"/>
      <c r="E3" s="321" t="s">
        <v>176</v>
      </c>
      <c r="F3" s="322"/>
      <c r="G3" s="321" t="s">
        <v>177</v>
      </c>
      <c r="H3" s="322"/>
      <c r="I3" s="321" t="s">
        <v>178</v>
      </c>
      <c r="J3" s="322"/>
      <c r="K3" s="321" t="s">
        <v>179</v>
      </c>
      <c r="L3" s="322"/>
      <c r="M3" s="321" t="s">
        <v>180</v>
      </c>
      <c r="N3" s="322"/>
      <c r="O3" s="323" t="s">
        <v>29</v>
      </c>
      <c r="P3" s="324"/>
    </row>
    <row r="4" spans="1:16" ht="18" customHeight="1">
      <c r="A4" s="92" t="s">
        <v>30</v>
      </c>
      <c r="B4" s="93" t="s">
        <v>1</v>
      </c>
      <c r="C4" s="94" t="s">
        <v>31</v>
      </c>
      <c r="D4" s="94" t="s">
        <v>32</v>
      </c>
      <c r="E4" s="94" t="s">
        <v>31</v>
      </c>
      <c r="F4" s="94" t="s">
        <v>32</v>
      </c>
      <c r="G4" s="94" t="s">
        <v>31</v>
      </c>
      <c r="H4" s="94" t="s">
        <v>32</v>
      </c>
      <c r="I4" s="94" t="s">
        <v>31</v>
      </c>
      <c r="J4" s="94" t="s">
        <v>32</v>
      </c>
      <c r="K4" s="94" t="s">
        <v>31</v>
      </c>
      <c r="L4" s="94" t="s">
        <v>32</v>
      </c>
      <c r="M4" s="94" t="s">
        <v>31</v>
      </c>
      <c r="N4" s="94" t="s">
        <v>32</v>
      </c>
      <c r="O4" s="95" t="s">
        <v>31</v>
      </c>
      <c r="P4" s="95" t="s">
        <v>32</v>
      </c>
    </row>
    <row r="5" spans="1:16" ht="18" customHeight="1">
      <c r="A5" s="110">
        <v>1</v>
      </c>
      <c r="B5" s="227" t="s">
        <v>89</v>
      </c>
      <c r="C5" s="44">
        <v>559</v>
      </c>
      <c r="D5" s="45">
        <v>20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116">
        <f t="shared" ref="O5:O16" si="0">C5+E5+G5+I5+K5</f>
        <v>559</v>
      </c>
      <c r="P5" s="116">
        <f t="shared" ref="P5:P16" si="1">D5+F5+H5+J5+L5+N5</f>
        <v>20</v>
      </c>
    </row>
    <row r="6" spans="1:16" ht="18" customHeight="1">
      <c r="A6" s="111">
        <v>2</v>
      </c>
      <c r="B6" s="227" t="s">
        <v>34</v>
      </c>
      <c r="C6" s="44">
        <v>553</v>
      </c>
      <c r="D6" s="45">
        <v>16</v>
      </c>
      <c r="E6" s="45"/>
      <c r="F6" s="45"/>
      <c r="G6" s="45"/>
      <c r="H6" s="45"/>
      <c r="I6" s="45"/>
      <c r="J6" s="45"/>
      <c r="K6" s="45"/>
      <c r="L6" s="112"/>
      <c r="M6" s="45"/>
      <c r="N6" s="45"/>
      <c r="O6" s="116">
        <f t="shared" si="0"/>
        <v>553</v>
      </c>
      <c r="P6" s="116">
        <f t="shared" si="1"/>
        <v>16</v>
      </c>
    </row>
    <row r="7" spans="1:16" ht="18" customHeight="1">
      <c r="A7" s="296">
        <v>3</v>
      </c>
      <c r="B7" s="228" t="s">
        <v>103</v>
      </c>
      <c r="C7" s="299">
        <v>547</v>
      </c>
      <c r="D7" s="44">
        <v>13</v>
      </c>
      <c r="E7" s="44"/>
      <c r="F7" s="44"/>
      <c r="G7" s="44"/>
      <c r="H7" s="44"/>
      <c r="I7" s="44"/>
      <c r="J7" s="44"/>
      <c r="K7" s="44"/>
      <c r="L7" s="44"/>
      <c r="M7" s="44"/>
      <c r="N7" s="44"/>
      <c r="O7" s="117">
        <f t="shared" si="0"/>
        <v>547</v>
      </c>
      <c r="P7" s="116">
        <f t="shared" si="1"/>
        <v>13</v>
      </c>
    </row>
    <row r="8" spans="1:16" ht="18" customHeight="1">
      <c r="A8" s="298">
        <v>4</v>
      </c>
      <c r="B8" s="227" t="s">
        <v>9</v>
      </c>
      <c r="C8" s="299">
        <v>547</v>
      </c>
      <c r="D8" s="45">
        <v>11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116">
        <f t="shared" si="0"/>
        <v>547</v>
      </c>
      <c r="P8" s="116">
        <f t="shared" si="1"/>
        <v>11</v>
      </c>
    </row>
    <row r="9" spans="1:16" ht="18" customHeight="1">
      <c r="A9" s="6">
        <v>5</v>
      </c>
      <c r="B9" s="227" t="s">
        <v>5</v>
      </c>
      <c r="C9" s="44">
        <v>537</v>
      </c>
      <c r="D9" s="44">
        <v>10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117">
        <f t="shared" si="0"/>
        <v>537</v>
      </c>
      <c r="P9" s="116">
        <f t="shared" si="1"/>
        <v>10</v>
      </c>
    </row>
    <row r="10" spans="1:16" ht="18" customHeight="1">
      <c r="A10" s="6">
        <v>6</v>
      </c>
      <c r="B10" s="228" t="s">
        <v>74</v>
      </c>
      <c r="C10" s="44">
        <v>530</v>
      </c>
      <c r="D10" s="44">
        <v>9</v>
      </c>
      <c r="E10" s="44"/>
      <c r="F10" s="45"/>
      <c r="G10" s="44"/>
      <c r="H10" s="44"/>
      <c r="I10" s="44"/>
      <c r="J10" s="44"/>
      <c r="K10" s="44"/>
      <c r="L10" s="44"/>
      <c r="M10" s="44"/>
      <c r="N10" s="44"/>
      <c r="O10" s="117">
        <f t="shared" si="0"/>
        <v>530</v>
      </c>
      <c r="P10" s="116">
        <f t="shared" si="1"/>
        <v>9</v>
      </c>
    </row>
    <row r="11" spans="1:16" ht="18" customHeight="1">
      <c r="A11" s="6">
        <v>7</v>
      </c>
      <c r="B11" s="227" t="s">
        <v>197</v>
      </c>
      <c r="C11" s="45">
        <v>528</v>
      </c>
      <c r="D11" s="297">
        <v>8</v>
      </c>
      <c r="E11" s="44"/>
      <c r="F11" s="297"/>
      <c r="G11" s="44"/>
      <c r="H11" s="44"/>
      <c r="I11" s="44"/>
      <c r="J11" s="44"/>
      <c r="K11" s="44"/>
      <c r="L11" s="44"/>
      <c r="M11" s="44"/>
      <c r="N11" s="44"/>
      <c r="O11" s="117">
        <f t="shared" si="0"/>
        <v>528</v>
      </c>
      <c r="P11" s="116">
        <f t="shared" si="1"/>
        <v>8</v>
      </c>
    </row>
    <row r="12" spans="1:16" ht="18" customHeight="1">
      <c r="A12" s="6">
        <v>8</v>
      </c>
      <c r="B12" s="228" t="s">
        <v>35</v>
      </c>
      <c r="C12" s="44">
        <v>527</v>
      </c>
      <c r="D12" s="44">
        <v>7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117">
        <f t="shared" si="0"/>
        <v>527</v>
      </c>
      <c r="P12" s="116">
        <f t="shared" si="1"/>
        <v>7</v>
      </c>
    </row>
    <row r="13" spans="1:16" ht="18" customHeight="1">
      <c r="A13" s="6">
        <v>9</v>
      </c>
      <c r="B13" s="230" t="s">
        <v>102</v>
      </c>
      <c r="C13" s="45">
        <v>525</v>
      </c>
      <c r="D13" s="44">
        <v>6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117">
        <f t="shared" si="0"/>
        <v>525</v>
      </c>
      <c r="P13" s="116">
        <f t="shared" si="1"/>
        <v>6</v>
      </c>
    </row>
    <row r="14" spans="1:16" ht="18" customHeight="1">
      <c r="A14" s="6">
        <v>10</v>
      </c>
      <c r="B14" s="227" t="s">
        <v>204</v>
      </c>
      <c r="C14" s="44">
        <v>517</v>
      </c>
      <c r="D14" s="45">
        <v>5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116">
        <f t="shared" si="0"/>
        <v>517</v>
      </c>
      <c r="P14" s="116">
        <f t="shared" si="1"/>
        <v>5</v>
      </c>
    </row>
    <row r="15" spans="1:16" ht="18" customHeight="1">
      <c r="A15" s="6">
        <v>11</v>
      </c>
      <c r="B15" s="228" t="s">
        <v>203</v>
      </c>
      <c r="C15" s="297">
        <v>508</v>
      </c>
      <c r="D15" s="44">
        <v>4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117">
        <f t="shared" si="0"/>
        <v>508</v>
      </c>
      <c r="P15" s="116">
        <f t="shared" si="1"/>
        <v>4</v>
      </c>
    </row>
    <row r="16" spans="1:16" ht="18" customHeight="1">
      <c r="A16" s="6">
        <v>12</v>
      </c>
      <c r="B16" s="229"/>
      <c r="C16" s="45"/>
      <c r="D16" s="44"/>
      <c r="E16" s="46"/>
      <c r="F16" s="44"/>
      <c r="G16" s="44"/>
      <c r="H16" s="44"/>
      <c r="I16" s="44"/>
      <c r="J16" s="44"/>
      <c r="K16" s="44"/>
      <c r="L16" s="44"/>
      <c r="M16" s="44"/>
      <c r="N16" s="44"/>
      <c r="O16" s="117">
        <f t="shared" si="0"/>
        <v>0</v>
      </c>
      <c r="P16" s="116">
        <f t="shared" si="1"/>
        <v>0</v>
      </c>
    </row>
    <row r="17" spans="1:17" ht="18" customHeight="1">
      <c r="A17" s="4">
        <v>13</v>
      </c>
      <c r="B17" s="295"/>
      <c r="C17" s="44"/>
      <c r="D17" s="44"/>
      <c r="E17" s="46"/>
      <c r="F17" s="44"/>
      <c r="G17" s="44"/>
      <c r="H17" s="44"/>
      <c r="I17" s="44"/>
      <c r="J17" s="44"/>
      <c r="K17" s="44"/>
      <c r="L17" s="44"/>
      <c r="M17" s="44"/>
      <c r="N17" s="44"/>
      <c r="O17" s="117">
        <f t="shared" ref="O17" si="2">C17+E17+G17+I17+K17</f>
        <v>0</v>
      </c>
      <c r="P17" s="116">
        <f t="shared" ref="P17" si="3">D17+F17+H17+J17+L17+N17</f>
        <v>0</v>
      </c>
    </row>
    <row r="18" spans="1:17">
      <c r="B18" s="292" t="s">
        <v>69</v>
      </c>
      <c r="C18" s="293">
        <f>SUM(C5:C17)/10.66</f>
        <v>551.40712945590997</v>
      </c>
      <c r="D18" s="293" t="s">
        <v>24</v>
      </c>
      <c r="E18" s="293">
        <f>SUM(E5:E17)/11</f>
        <v>0</v>
      </c>
      <c r="F18" s="293" t="s">
        <v>24</v>
      </c>
      <c r="G18" s="293">
        <f>SUM(G5:G17)/12</f>
        <v>0</v>
      </c>
      <c r="H18" s="293" t="s">
        <v>24</v>
      </c>
      <c r="I18" s="293">
        <f>SUM(I5:I17)/11.66</f>
        <v>0</v>
      </c>
      <c r="J18" s="293" t="s">
        <v>24</v>
      </c>
      <c r="K18" s="293">
        <f>SUM(K5:K17)/11</f>
        <v>0</v>
      </c>
      <c r="L18" s="293" t="s">
        <v>24</v>
      </c>
      <c r="M18" s="293">
        <f>SUM(M5:M17)/11</f>
        <v>0</v>
      </c>
      <c r="N18" s="9" t="s">
        <v>24</v>
      </c>
      <c r="O18" s="17" t="s">
        <v>24</v>
      </c>
      <c r="P18" s="7"/>
      <c r="Q18" s="3"/>
    </row>
    <row r="19" spans="1:17">
      <c r="B19" s="292" t="s">
        <v>70</v>
      </c>
      <c r="C19" s="294">
        <f>(C5+C7+C8+C9+C10+C6)/6</f>
        <v>545.5</v>
      </c>
      <c r="D19" s="294"/>
      <c r="E19" s="294">
        <f>(E5+E6+E12+E9+E10+E7)/6</f>
        <v>0</v>
      </c>
      <c r="F19" s="294"/>
      <c r="G19" s="294">
        <f>(G5+G6+G7+G8+G11+G10)/5.66</f>
        <v>0</v>
      </c>
      <c r="H19" s="294"/>
      <c r="I19" s="294">
        <f>(I5+I6+I7+I8+I9+I10)/6</f>
        <v>0</v>
      </c>
      <c r="J19" s="294"/>
      <c r="K19" s="294">
        <f>(K5+K6+K7+K8+K9+K10)/6</f>
        <v>0</v>
      </c>
      <c r="L19" s="294"/>
      <c r="M19" s="294">
        <f>(M5+M6+M7+M11+M9+M10)/6</f>
        <v>0</v>
      </c>
      <c r="N19" s="51"/>
      <c r="O19" s="8"/>
      <c r="P19" s="7"/>
      <c r="Q19" s="3"/>
    </row>
    <row r="20" spans="1:17" ht="13.5" customHeight="1">
      <c r="L20" s="300" t="s">
        <v>205</v>
      </c>
      <c r="M20" s="301"/>
      <c r="N20" s="301"/>
      <c r="O20" s="301"/>
      <c r="P20" s="302"/>
    </row>
    <row r="22" spans="1:17" ht="3" customHeight="1">
      <c r="A22" s="115" t="s">
        <v>118</v>
      </c>
    </row>
    <row r="23" spans="1:17" ht="18.75">
      <c r="A23" s="115" t="s">
        <v>119</v>
      </c>
    </row>
    <row r="25" spans="1:17" ht="15">
      <c r="A25" s="140" t="s">
        <v>165</v>
      </c>
    </row>
    <row r="26" spans="1:17" ht="13.5" thickBot="1"/>
    <row r="27" spans="1:17">
      <c r="A27" s="149" t="s">
        <v>25</v>
      </c>
      <c r="B27" s="150" t="s">
        <v>181</v>
      </c>
      <c r="C27" s="151" t="s">
        <v>66</v>
      </c>
      <c r="D27" s="152"/>
      <c r="E27" s="153"/>
      <c r="F27" s="153"/>
      <c r="G27" s="153"/>
      <c r="H27" s="153"/>
      <c r="I27" s="153"/>
      <c r="J27" s="153"/>
      <c r="K27" s="154"/>
    </row>
    <row r="28" spans="1:17">
      <c r="A28" s="155"/>
      <c r="B28" s="156" t="s">
        <v>43</v>
      </c>
      <c r="C28" s="133" t="s">
        <v>126</v>
      </c>
      <c r="D28" s="134" t="s">
        <v>125</v>
      </c>
      <c r="E28" s="157"/>
      <c r="F28" s="157"/>
      <c r="G28" s="157"/>
      <c r="H28" s="157"/>
      <c r="I28" s="158"/>
      <c r="J28" s="157"/>
      <c r="K28" s="159"/>
    </row>
    <row r="29" spans="1:17">
      <c r="A29" s="160">
        <v>1</v>
      </c>
      <c r="B29" s="137" t="s">
        <v>81</v>
      </c>
      <c r="C29" s="141"/>
      <c r="D29" s="138">
        <v>6</v>
      </c>
      <c r="E29" s="144" t="s">
        <v>128</v>
      </c>
      <c r="F29" s="145"/>
      <c r="G29" s="145"/>
      <c r="H29" s="145"/>
      <c r="I29" s="146" t="s">
        <v>67</v>
      </c>
      <c r="J29" s="145"/>
      <c r="K29" s="161"/>
    </row>
    <row r="30" spans="1:17">
      <c r="A30" s="160">
        <v>2</v>
      </c>
      <c r="B30" s="137" t="s">
        <v>77</v>
      </c>
      <c r="C30" s="141">
        <v>5</v>
      </c>
      <c r="D30" s="138"/>
      <c r="E30" s="147" t="s">
        <v>195</v>
      </c>
      <c r="F30" s="148"/>
      <c r="G30" s="148"/>
      <c r="H30" s="148"/>
      <c r="I30" s="148" t="s">
        <v>212</v>
      </c>
      <c r="J30" s="148"/>
      <c r="K30" s="162"/>
    </row>
    <row r="31" spans="1:17">
      <c r="A31" s="160">
        <v>3</v>
      </c>
      <c r="B31" s="138" t="s">
        <v>79</v>
      </c>
      <c r="C31" s="141" t="s">
        <v>24</v>
      </c>
      <c r="D31" s="138">
        <v>10</v>
      </c>
      <c r="E31" s="147" t="s">
        <v>130</v>
      </c>
      <c r="F31" s="148"/>
      <c r="G31" s="148"/>
      <c r="H31" s="148"/>
      <c r="I31" s="148" t="s">
        <v>213</v>
      </c>
      <c r="J31" s="148"/>
      <c r="K31" s="162"/>
    </row>
    <row r="32" spans="1:17">
      <c r="A32" s="160">
        <v>4</v>
      </c>
      <c r="B32" s="137" t="s">
        <v>78</v>
      </c>
      <c r="C32" s="141">
        <v>3</v>
      </c>
      <c r="D32" s="138">
        <v>5</v>
      </c>
      <c r="E32" s="147"/>
      <c r="F32" s="148"/>
      <c r="G32" s="148"/>
      <c r="H32" s="148"/>
      <c r="I32" s="148" t="s">
        <v>214</v>
      </c>
      <c r="J32" s="148"/>
      <c r="K32" s="162"/>
    </row>
    <row r="33" spans="1:11">
      <c r="A33" s="160">
        <v>5</v>
      </c>
      <c r="B33" s="139" t="s">
        <v>82</v>
      </c>
      <c r="C33" s="141">
        <v>3</v>
      </c>
      <c r="D33" s="138">
        <v>7</v>
      </c>
      <c r="E33" s="136"/>
      <c r="F33" s="135"/>
      <c r="G33" s="135"/>
      <c r="H33" s="135"/>
      <c r="I33" s="135" t="s">
        <v>215</v>
      </c>
      <c r="J33" s="135"/>
      <c r="K33" s="163"/>
    </row>
    <row r="34" spans="1:11">
      <c r="A34" s="160">
        <v>6</v>
      </c>
      <c r="B34" s="138" t="s">
        <v>80</v>
      </c>
      <c r="C34" s="141">
        <v>1</v>
      </c>
      <c r="D34" s="138">
        <v>7</v>
      </c>
      <c r="E34" s="142" t="s">
        <v>127</v>
      </c>
      <c r="F34" s="143"/>
      <c r="G34" s="143"/>
      <c r="H34" s="143"/>
      <c r="I34" s="143"/>
      <c r="J34" s="143"/>
      <c r="K34" s="164"/>
    </row>
    <row r="35" spans="1:11" ht="13.5" thickBot="1">
      <c r="A35" s="165"/>
      <c r="B35" s="166" t="s">
        <v>65</v>
      </c>
      <c r="C35" s="318">
        <f>SUM(C29:D34)</f>
        <v>47</v>
      </c>
      <c r="D35" s="319"/>
      <c r="E35" s="167"/>
      <c r="F35" s="168"/>
      <c r="G35" s="168"/>
      <c r="H35" s="168"/>
      <c r="I35" s="168"/>
      <c r="J35" s="168"/>
      <c r="K35" s="169"/>
    </row>
    <row r="36" spans="1:11" ht="13.5" thickBot="1"/>
    <row r="37" spans="1:11">
      <c r="A37" s="149" t="s">
        <v>132</v>
      </c>
      <c r="B37" s="150" t="s">
        <v>182</v>
      </c>
      <c r="C37" s="151" t="s">
        <v>66</v>
      </c>
      <c r="D37" s="152"/>
      <c r="E37" s="153"/>
      <c r="F37" s="153"/>
      <c r="G37" s="153"/>
      <c r="H37" s="153"/>
      <c r="I37" s="153"/>
      <c r="J37" s="153"/>
      <c r="K37" s="154"/>
    </row>
    <row r="38" spans="1:11">
      <c r="A38" s="155"/>
      <c r="B38" s="156" t="s">
        <v>43</v>
      </c>
      <c r="C38" s="133" t="s">
        <v>126</v>
      </c>
      <c r="D38" s="134" t="s">
        <v>125</v>
      </c>
      <c r="E38" s="157"/>
      <c r="F38" s="157"/>
      <c r="G38" s="157"/>
      <c r="H38" s="157"/>
      <c r="I38" s="158"/>
      <c r="J38" s="157"/>
      <c r="K38" s="159"/>
    </row>
    <row r="39" spans="1:11">
      <c r="A39" s="160">
        <v>1</v>
      </c>
      <c r="B39" s="137" t="s">
        <v>81</v>
      </c>
      <c r="C39" s="141"/>
      <c r="D39" s="138"/>
      <c r="E39" s="144" t="s">
        <v>128</v>
      </c>
      <c r="F39" s="145"/>
      <c r="G39" s="145"/>
      <c r="H39" s="145"/>
      <c r="I39" s="146" t="s">
        <v>67</v>
      </c>
      <c r="J39" s="145"/>
      <c r="K39" s="161"/>
    </row>
    <row r="40" spans="1:11">
      <c r="A40" s="160">
        <v>2</v>
      </c>
      <c r="B40" s="137" t="s">
        <v>77</v>
      </c>
      <c r="C40" s="141"/>
      <c r="D40" s="138"/>
      <c r="E40" s="147" t="s">
        <v>129</v>
      </c>
      <c r="F40" s="148"/>
      <c r="G40" s="148"/>
      <c r="H40" s="148"/>
      <c r="I40" s="148"/>
      <c r="J40" s="148"/>
      <c r="K40" s="162"/>
    </row>
    <row r="41" spans="1:11">
      <c r="A41" s="160">
        <v>3</v>
      </c>
      <c r="B41" s="138" t="s">
        <v>79</v>
      </c>
      <c r="C41" s="141"/>
      <c r="D41" s="138"/>
      <c r="E41" s="147" t="s">
        <v>130</v>
      </c>
      <c r="F41" s="148"/>
      <c r="G41" s="148"/>
      <c r="H41" s="148"/>
      <c r="I41" s="148"/>
      <c r="J41" s="148"/>
      <c r="K41" s="162"/>
    </row>
    <row r="42" spans="1:11">
      <c r="A42" s="160">
        <v>4</v>
      </c>
      <c r="B42" s="137" t="s">
        <v>78</v>
      </c>
      <c r="C42" s="141"/>
      <c r="D42" s="138"/>
      <c r="E42" s="147"/>
      <c r="F42" s="148"/>
      <c r="G42" s="148"/>
      <c r="H42" s="148"/>
      <c r="I42" s="148"/>
      <c r="J42" s="148"/>
      <c r="K42" s="162"/>
    </row>
    <row r="43" spans="1:11">
      <c r="A43" s="160">
        <v>5</v>
      </c>
      <c r="B43" s="139" t="s">
        <v>82</v>
      </c>
      <c r="C43" s="141"/>
      <c r="D43" s="138"/>
      <c r="E43" s="136"/>
      <c r="F43" s="135"/>
      <c r="G43" s="135"/>
      <c r="H43" s="135"/>
      <c r="I43" s="135"/>
      <c r="J43" s="135"/>
      <c r="K43" s="163"/>
    </row>
    <row r="44" spans="1:11">
      <c r="A44" s="160">
        <v>6</v>
      </c>
      <c r="B44" s="138" t="s">
        <v>80</v>
      </c>
      <c r="C44" s="141"/>
      <c r="D44" s="138"/>
      <c r="E44" s="142" t="s">
        <v>24</v>
      </c>
      <c r="F44" s="143"/>
      <c r="G44" s="143"/>
      <c r="H44" s="143"/>
      <c r="I44" s="143"/>
      <c r="J44" s="143"/>
      <c r="K44" s="164"/>
    </row>
    <row r="45" spans="1:11" ht="13.5" thickBot="1">
      <c r="A45" s="165"/>
      <c r="B45" s="166" t="s">
        <v>65</v>
      </c>
      <c r="C45" s="318">
        <f>SUM(C39:D44)</f>
        <v>0</v>
      </c>
      <c r="D45" s="319"/>
      <c r="E45" s="167"/>
      <c r="F45" s="168"/>
      <c r="G45" s="168"/>
      <c r="H45" s="168"/>
      <c r="I45" s="168"/>
      <c r="J45" s="168"/>
      <c r="K45" s="169"/>
    </row>
    <row r="46" spans="1:11" ht="13.5" thickBot="1"/>
    <row r="47" spans="1:11">
      <c r="A47" s="149" t="s">
        <v>151</v>
      </c>
      <c r="B47" s="150" t="s">
        <v>183</v>
      </c>
      <c r="C47" s="151" t="s">
        <v>66</v>
      </c>
      <c r="D47" s="152"/>
      <c r="E47" s="153"/>
      <c r="F47" s="153"/>
      <c r="G47" s="153"/>
      <c r="H47" s="153"/>
      <c r="I47" s="153"/>
      <c r="J47" s="153"/>
      <c r="K47" s="154"/>
    </row>
    <row r="48" spans="1:11">
      <c r="A48" s="155"/>
      <c r="B48" s="156" t="s">
        <v>43</v>
      </c>
      <c r="C48" s="133" t="s">
        <v>126</v>
      </c>
      <c r="D48" s="134" t="s">
        <v>125</v>
      </c>
      <c r="E48" s="157"/>
      <c r="F48" s="157"/>
      <c r="G48" s="157"/>
      <c r="H48" s="157"/>
      <c r="I48" s="158"/>
      <c r="J48" s="157"/>
      <c r="K48" s="159"/>
    </row>
    <row r="49" spans="1:11">
      <c r="A49" s="160">
        <v>1</v>
      </c>
      <c r="B49" s="137" t="s">
        <v>81</v>
      </c>
      <c r="C49" s="141"/>
      <c r="D49" s="138"/>
      <c r="E49" s="144" t="s">
        <v>128</v>
      </c>
      <c r="F49" s="145"/>
      <c r="G49" s="145"/>
      <c r="H49" s="145"/>
      <c r="I49" s="146" t="s">
        <v>67</v>
      </c>
      <c r="J49" s="145"/>
      <c r="K49" s="161"/>
    </row>
    <row r="50" spans="1:11">
      <c r="A50" s="160">
        <v>2</v>
      </c>
      <c r="B50" s="137" t="s">
        <v>77</v>
      </c>
      <c r="C50" s="141"/>
      <c r="D50" s="138"/>
      <c r="E50" s="147" t="s">
        <v>129</v>
      </c>
      <c r="F50" s="148"/>
      <c r="G50" s="148"/>
      <c r="H50" s="148"/>
      <c r="I50" s="148"/>
      <c r="J50" s="148"/>
      <c r="K50" s="162"/>
    </row>
    <row r="51" spans="1:11">
      <c r="A51" s="160">
        <v>3</v>
      </c>
      <c r="B51" s="138" t="s">
        <v>79</v>
      </c>
      <c r="C51" s="141"/>
      <c r="D51" s="138"/>
      <c r="E51" s="147" t="s">
        <v>130</v>
      </c>
      <c r="F51" s="148"/>
      <c r="G51" s="148"/>
      <c r="H51" s="148"/>
      <c r="I51" s="148"/>
      <c r="J51" s="148"/>
      <c r="K51" s="162"/>
    </row>
    <row r="52" spans="1:11">
      <c r="A52" s="160">
        <v>4</v>
      </c>
      <c r="B52" s="137" t="s">
        <v>78</v>
      </c>
      <c r="C52" s="141"/>
      <c r="D52" s="138"/>
      <c r="E52" s="147"/>
      <c r="F52" s="148"/>
      <c r="G52" s="148"/>
      <c r="H52" s="148"/>
      <c r="I52" s="148"/>
      <c r="J52" s="148"/>
      <c r="K52" s="162"/>
    </row>
    <row r="53" spans="1:11">
      <c r="A53" s="160">
        <v>5</v>
      </c>
      <c r="B53" s="139" t="s">
        <v>82</v>
      </c>
      <c r="C53" s="141"/>
      <c r="D53" s="138"/>
      <c r="E53" s="136"/>
      <c r="F53" s="135"/>
      <c r="G53" s="135"/>
      <c r="H53" s="135"/>
      <c r="I53" s="135"/>
      <c r="J53" s="135"/>
      <c r="K53" s="163"/>
    </row>
    <row r="54" spans="1:11">
      <c r="A54" s="160">
        <v>6</v>
      </c>
      <c r="B54" s="138" t="s">
        <v>80</v>
      </c>
      <c r="C54" s="141"/>
      <c r="D54" s="138"/>
      <c r="E54" s="142" t="s">
        <v>24</v>
      </c>
      <c r="F54" s="143"/>
      <c r="G54" s="143"/>
      <c r="H54" s="143"/>
      <c r="I54" s="143"/>
      <c r="J54" s="143"/>
      <c r="K54" s="164"/>
    </row>
    <row r="55" spans="1:11" ht="13.5" thickBot="1">
      <c r="A55" s="165"/>
      <c r="B55" s="166" t="s">
        <v>65</v>
      </c>
      <c r="C55" s="318">
        <f>SUM(C49:D54)</f>
        <v>0</v>
      </c>
      <c r="D55" s="319"/>
      <c r="E55" s="167"/>
      <c r="F55" s="168"/>
      <c r="G55" s="168"/>
      <c r="H55" s="168"/>
      <c r="I55" s="168"/>
      <c r="J55" s="168"/>
      <c r="K55" s="169"/>
    </row>
    <row r="56" spans="1:11" ht="13.5" thickBot="1"/>
    <row r="57" spans="1:11" ht="25.15" customHeight="1">
      <c r="A57" s="149" t="s">
        <v>155</v>
      </c>
      <c r="B57" s="150" t="s">
        <v>184</v>
      </c>
      <c r="C57" s="151" t="s">
        <v>66</v>
      </c>
      <c r="D57" s="152"/>
      <c r="E57" s="325" t="s">
        <v>157</v>
      </c>
      <c r="F57" s="326"/>
      <c r="G57" s="326"/>
      <c r="H57" s="326"/>
      <c r="I57" s="326"/>
      <c r="J57" s="326"/>
      <c r="K57" s="327"/>
    </row>
    <row r="58" spans="1:11">
      <c r="A58" s="155"/>
      <c r="B58" s="156" t="s">
        <v>43</v>
      </c>
      <c r="C58" s="133" t="s">
        <v>126</v>
      </c>
      <c r="D58" s="134" t="s">
        <v>125</v>
      </c>
      <c r="E58" s="147" t="s">
        <v>24</v>
      </c>
      <c r="F58" s="135" t="s">
        <v>130</v>
      </c>
      <c r="G58" s="135"/>
      <c r="H58" s="135"/>
      <c r="I58" s="135"/>
      <c r="J58" s="135"/>
      <c r="K58" s="163"/>
    </row>
    <row r="59" spans="1:11">
      <c r="A59" s="160">
        <v>1</v>
      </c>
      <c r="B59" s="137" t="s">
        <v>81</v>
      </c>
      <c r="C59" s="141"/>
      <c r="D59" s="138"/>
      <c r="E59" s="144"/>
      <c r="F59" s="146" t="s">
        <v>67</v>
      </c>
      <c r="G59" s="145"/>
      <c r="H59" s="145"/>
      <c r="I59" s="145"/>
      <c r="J59" s="145"/>
      <c r="K59" s="161"/>
    </row>
    <row r="60" spans="1:11">
      <c r="A60" s="160">
        <v>2</v>
      </c>
      <c r="B60" s="137" t="s">
        <v>77</v>
      </c>
      <c r="C60" s="141"/>
      <c r="D60" s="138"/>
      <c r="E60" s="147"/>
      <c r="F60" s="148"/>
      <c r="G60" s="148"/>
      <c r="H60" s="148"/>
      <c r="I60" s="148"/>
      <c r="J60" s="148"/>
      <c r="K60" s="162"/>
    </row>
    <row r="61" spans="1:11">
      <c r="A61" s="160">
        <v>3</v>
      </c>
      <c r="B61" s="138" t="s">
        <v>79</v>
      </c>
      <c r="C61" s="141"/>
      <c r="D61" s="138"/>
      <c r="E61" s="147"/>
      <c r="F61" s="148"/>
      <c r="G61" s="148"/>
      <c r="H61" s="148"/>
      <c r="I61" s="148"/>
      <c r="J61" s="148"/>
      <c r="K61" s="162"/>
    </row>
    <row r="62" spans="1:11">
      <c r="A62" s="160">
        <v>4</v>
      </c>
      <c r="B62" s="137" t="s">
        <v>78</v>
      </c>
      <c r="C62" s="141"/>
      <c r="D62" s="138"/>
      <c r="E62" s="147"/>
      <c r="F62" s="148"/>
      <c r="G62" s="148"/>
      <c r="H62" s="148"/>
      <c r="I62" s="148"/>
      <c r="J62" s="148"/>
      <c r="K62" s="162"/>
    </row>
    <row r="63" spans="1:11">
      <c r="A63" s="160">
        <v>5</v>
      </c>
      <c r="B63" s="139" t="s">
        <v>82</v>
      </c>
      <c r="C63" s="141"/>
      <c r="D63" s="138"/>
      <c r="E63" s="136"/>
      <c r="F63" s="148"/>
      <c r="G63" s="135"/>
      <c r="H63" s="135"/>
      <c r="I63" s="135"/>
      <c r="J63" s="135"/>
      <c r="K63" s="163"/>
    </row>
    <row r="64" spans="1:11">
      <c r="A64" s="160">
        <v>6</v>
      </c>
      <c r="B64" s="138" t="s">
        <v>80</v>
      </c>
      <c r="C64" s="141"/>
      <c r="D64" s="138"/>
      <c r="E64" s="142" t="s">
        <v>24</v>
      </c>
      <c r="F64" s="143"/>
      <c r="G64" s="143"/>
      <c r="H64" s="143"/>
      <c r="I64" s="143"/>
      <c r="J64" s="143"/>
      <c r="K64" s="164"/>
    </row>
    <row r="65" spans="1:11" ht="13.5" thickBot="1">
      <c r="A65" s="165"/>
      <c r="B65" s="166" t="s">
        <v>65</v>
      </c>
      <c r="C65" s="318">
        <f>SUM(C59:D64)</f>
        <v>0</v>
      </c>
      <c r="D65" s="319"/>
      <c r="E65" s="167"/>
      <c r="F65" s="168"/>
      <c r="G65" s="168"/>
      <c r="H65" s="168"/>
      <c r="I65" s="168"/>
      <c r="J65" s="168"/>
      <c r="K65" s="169"/>
    </row>
    <row r="66" spans="1:11" ht="13.5" thickBot="1"/>
    <row r="67" spans="1:11" ht="20.45" customHeight="1">
      <c r="A67" s="149" t="s">
        <v>156</v>
      </c>
      <c r="B67" s="150" t="s">
        <v>185</v>
      </c>
      <c r="C67" s="151" t="s">
        <v>66</v>
      </c>
      <c r="D67" s="152"/>
      <c r="E67" s="325" t="s">
        <v>157</v>
      </c>
      <c r="F67" s="326"/>
      <c r="G67" s="326"/>
      <c r="H67" s="326"/>
      <c r="I67" s="326"/>
      <c r="J67" s="326"/>
      <c r="K67" s="327"/>
    </row>
    <row r="68" spans="1:11">
      <c r="A68" s="155"/>
      <c r="B68" s="156" t="s">
        <v>43</v>
      </c>
      <c r="C68" s="133" t="s">
        <v>126</v>
      </c>
      <c r="D68" s="134" t="s">
        <v>125</v>
      </c>
      <c r="E68" s="147" t="s">
        <v>24</v>
      </c>
      <c r="F68" s="135" t="s">
        <v>130</v>
      </c>
      <c r="G68" s="135"/>
      <c r="H68" s="135"/>
      <c r="I68" s="135"/>
      <c r="J68" s="135"/>
      <c r="K68" s="163"/>
    </row>
    <row r="69" spans="1:11">
      <c r="A69" s="160">
        <v>1</v>
      </c>
      <c r="B69" s="137" t="s">
        <v>81</v>
      </c>
      <c r="C69" s="141"/>
      <c r="D69" s="138"/>
      <c r="E69" s="144"/>
      <c r="F69" s="236" t="s">
        <v>67</v>
      </c>
      <c r="G69" s="235"/>
      <c r="H69" s="235"/>
      <c r="I69" s="235"/>
      <c r="J69" s="235"/>
      <c r="K69" s="237"/>
    </row>
    <row r="70" spans="1:11">
      <c r="A70" s="160">
        <v>2</v>
      </c>
      <c r="B70" s="137" t="s">
        <v>77</v>
      </c>
      <c r="C70" s="141"/>
      <c r="D70" s="138"/>
      <c r="E70" s="148"/>
      <c r="F70" s="148"/>
      <c r="G70" s="148"/>
      <c r="H70" s="148"/>
      <c r="I70" s="148"/>
      <c r="J70" s="148"/>
      <c r="K70" s="162"/>
    </row>
    <row r="71" spans="1:11">
      <c r="A71" s="160">
        <v>3</v>
      </c>
      <c r="B71" s="138" t="s">
        <v>79</v>
      </c>
      <c r="C71" s="141"/>
      <c r="D71" s="138"/>
      <c r="E71" s="148"/>
      <c r="F71" s="148"/>
      <c r="G71" s="148"/>
      <c r="H71" s="148"/>
      <c r="I71" s="148"/>
      <c r="J71" s="148"/>
      <c r="K71" s="162"/>
    </row>
    <row r="72" spans="1:11">
      <c r="A72" s="160">
        <v>4</v>
      </c>
      <c r="B72" s="137" t="s">
        <v>78</v>
      </c>
      <c r="C72" s="141"/>
      <c r="D72" s="138"/>
      <c r="E72" s="147"/>
      <c r="F72" s="148"/>
      <c r="G72" s="148"/>
      <c r="H72" s="148"/>
      <c r="I72" s="148"/>
      <c r="J72" s="148"/>
      <c r="K72" s="162"/>
    </row>
    <row r="73" spans="1:11">
      <c r="A73" s="160">
        <v>5</v>
      </c>
      <c r="B73" s="139" t="s">
        <v>82</v>
      </c>
      <c r="C73" s="141"/>
      <c r="D73" s="138"/>
      <c r="E73" s="136"/>
      <c r="F73" s="148"/>
      <c r="G73" s="135"/>
      <c r="H73" s="135"/>
      <c r="I73" s="148"/>
      <c r="J73" s="135"/>
      <c r="K73" s="163"/>
    </row>
    <row r="74" spans="1:11">
      <c r="A74" s="160">
        <v>6</v>
      </c>
      <c r="B74" s="138" t="s">
        <v>80</v>
      </c>
      <c r="C74" s="141"/>
      <c r="D74" s="138"/>
      <c r="E74" s="142" t="s">
        <v>24</v>
      </c>
      <c r="F74" s="143"/>
      <c r="G74" s="143"/>
      <c r="H74" s="143"/>
      <c r="I74" s="143"/>
      <c r="J74" s="143"/>
      <c r="K74" s="164"/>
    </row>
    <row r="75" spans="1:11" ht="13.5" thickBot="1">
      <c r="A75" s="165"/>
      <c r="B75" s="166" t="s">
        <v>65</v>
      </c>
      <c r="C75" s="318">
        <f>SUM(C69:D74)</f>
        <v>0</v>
      </c>
      <c r="D75" s="319"/>
      <c r="E75" s="167"/>
      <c r="F75" s="168"/>
      <c r="G75" s="168"/>
      <c r="H75" s="168"/>
      <c r="I75" s="168"/>
      <c r="J75" s="168"/>
      <c r="K75" s="169"/>
    </row>
    <row r="76" spans="1:11" ht="13.5" thickBot="1"/>
    <row r="77" spans="1:11">
      <c r="A77" s="149" t="s">
        <v>164</v>
      </c>
      <c r="B77" s="150" t="s">
        <v>186</v>
      </c>
      <c r="C77" s="151" t="s">
        <v>66</v>
      </c>
      <c r="D77" s="152"/>
      <c r="E77" s="325" t="s">
        <v>157</v>
      </c>
      <c r="F77" s="326"/>
      <c r="G77" s="326"/>
      <c r="H77" s="326"/>
      <c r="I77" s="326"/>
      <c r="J77" s="326"/>
      <c r="K77" s="327"/>
    </row>
    <row r="78" spans="1:11" ht="17.25" customHeight="1">
      <c r="A78" s="155"/>
      <c r="B78" s="156" t="s">
        <v>43</v>
      </c>
      <c r="C78" s="133" t="s">
        <v>126</v>
      </c>
      <c r="D78" s="134" t="s">
        <v>125</v>
      </c>
      <c r="E78" s="147" t="s">
        <v>24</v>
      </c>
      <c r="F78" s="135" t="s">
        <v>130</v>
      </c>
      <c r="G78" s="135"/>
      <c r="H78" s="135"/>
      <c r="I78" s="135"/>
      <c r="J78" s="135"/>
      <c r="K78" s="163"/>
    </row>
    <row r="79" spans="1:11">
      <c r="A79" s="160">
        <v>1</v>
      </c>
      <c r="B79" s="137" t="s">
        <v>81</v>
      </c>
      <c r="C79" s="141"/>
      <c r="D79" s="138"/>
      <c r="E79" s="144"/>
      <c r="F79" s="236" t="s">
        <v>67</v>
      </c>
      <c r="G79" s="235"/>
      <c r="H79" s="235"/>
      <c r="I79" s="235"/>
      <c r="J79" s="235"/>
      <c r="K79" s="237"/>
    </row>
    <row r="80" spans="1:11">
      <c r="A80" s="160">
        <v>2</v>
      </c>
      <c r="B80" s="137" t="s">
        <v>77</v>
      </c>
      <c r="C80" s="141"/>
      <c r="D80" s="138"/>
      <c r="E80" s="148"/>
      <c r="F80" s="148"/>
      <c r="G80" s="148"/>
      <c r="H80" s="148"/>
      <c r="I80" s="148"/>
      <c r="J80" s="148"/>
      <c r="K80" s="162"/>
    </row>
    <row r="81" spans="1:11">
      <c r="A81" s="160">
        <v>3</v>
      </c>
      <c r="B81" s="138" t="s">
        <v>79</v>
      </c>
      <c r="C81" s="141"/>
      <c r="D81" s="138"/>
      <c r="E81" s="148"/>
      <c r="F81" s="148"/>
      <c r="G81" s="148"/>
      <c r="H81" s="148"/>
      <c r="I81" s="148"/>
      <c r="J81" s="148"/>
      <c r="K81" s="162"/>
    </row>
    <row r="82" spans="1:11">
      <c r="A82" s="160">
        <v>4</v>
      </c>
      <c r="B82" s="137" t="s">
        <v>78</v>
      </c>
      <c r="C82" s="141"/>
      <c r="D82" s="138"/>
      <c r="E82" s="147"/>
      <c r="F82" s="148"/>
      <c r="G82" s="148"/>
      <c r="H82" s="148"/>
      <c r="I82" s="148"/>
      <c r="J82" s="148"/>
      <c r="K82" s="162"/>
    </row>
    <row r="83" spans="1:11">
      <c r="A83" s="160">
        <v>5</v>
      </c>
      <c r="B83" s="139" t="s">
        <v>82</v>
      </c>
      <c r="C83" s="141"/>
      <c r="D83" s="138"/>
      <c r="E83" s="136"/>
      <c r="F83" s="135"/>
      <c r="G83" s="135"/>
      <c r="H83" s="135"/>
      <c r="I83" s="148"/>
      <c r="J83" s="135"/>
      <c r="K83" s="163"/>
    </row>
    <row r="84" spans="1:11">
      <c r="A84" s="160">
        <v>6</v>
      </c>
      <c r="B84" s="138" t="s">
        <v>80</v>
      </c>
      <c r="C84" s="141"/>
      <c r="D84" s="138"/>
      <c r="E84" s="142" t="s">
        <v>24</v>
      </c>
      <c r="F84" s="143"/>
      <c r="G84" s="143"/>
      <c r="H84" s="143"/>
      <c r="I84" s="143"/>
      <c r="J84" s="143"/>
      <c r="K84" s="164"/>
    </row>
    <row r="85" spans="1:11" ht="13.5" thickBot="1">
      <c r="A85" s="165"/>
      <c r="B85" s="166" t="s">
        <v>65</v>
      </c>
      <c r="C85" s="318">
        <f>SUM(C79:D84)</f>
        <v>0</v>
      </c>
      <c r="D85" s="319"/>
      <c r="E85" s="167"/>
      <c r="F85" s="168"/>
      <c r="G85" s="168"/>
      <c r="H85" s="168"/>
      <c r="I85" s="168"/>
      <c r="J85" s="168"/>
      <c r="K85" s="169"/>
    </row>
    <row r="97" spans="17:17">
      <c r="Q97" s="3"/>
    </row>
  </sheetData>
  <sortState ref="B5:P16">
    <sortCondition descending="1" ref="P5:P16"/>
    <sortCondition descending="1" ref="O5:O16"/>
  </sortState>
  <mergeCells count="17">
    <mergeCell ref="E77:K77"/>
    <mergeCell ref="C85:D85"/>
    <mergeCell ref="C75:D75"/>
    <mergeCell ref="E67:K67"/>
    <mergeCell ref="E57:K57"/>
    <mergeCell ref="C65:D65"/>
    <mergeCell ref="C55:D55"/>
    <mergeCell ref="C45:D45"/>
    <mergeCell ref="C35:D35"/>
    <mergeCell ref="C1:P1"/>
    <mergeCell ref="C3:D3"/>
    <mergeCell ref="E3:F3"/>
    <mergeCell ref="O3:P3"/>
    <mergeCell ref="G3:H3"/>
    <mergeCell ref="I3:J3"/>
    <mergeCell ref="K3:L3"/>
    <mergeCell ref="M3:N3"/>
  </mergeCells>
  <phoneticPr fontId="7" type="noConversion"/>
  <pageMargins left="0.74803149606299213" right="0.74803149606299213" top="0.39" bottom="0.59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7"/>
  <sheetViews>
    <sheetView zoomScale="110" zoomScaleNormal="110" zoomScaleSheetLayoutView="100" workbookViewId="0">
      <selection activeCell="I33" sqref="I33"/>
    </sheetView>
  </sheetViews>
  <sheetFormatPr defaultRowHeight="12.75"/>
  <cols>
    <col min="1" max="1" width="7.42578125" style="43" customWidth="1"/>
    <col min="2" max="2" width="19.7109375" style="10" customWidth="1"/>
    <col min="3" max="3" width="19.140625" customWidth="1"/>
    <col min="4" max="4" width="5.140625" style="47" customWidth="1"/>
    <col min="5" max="5" width="4.5703125" style="47" customWidth="1"/>
    <col min="6" max="6" width="5.140625" style="1" customWidth="1"/>
    <col min="7" max="7" width="4.7109375" style="1" customWidth="1"/>
    <col min="8" max="8" width="5.140625" style="1" customWidth="1"/>
    <col min="9" max="9" width="4.7109375" style="1" customWidth="1"/>
    <col min="10" max="10" width="5" style="1" customWidth="1"/>
    <col min="11" max="11" width="4.7109375" style="1" customWidth="1"/>
    <col min="12" max="12" width="5" style="1" customWidth="1"/>
    <col min="13" max="13" width="4.7109375" style="1" customWidth="1"/>
    <col min="14" max="14" width="5" style="1" customWidth="1"/>
    <col min="15" max="15" width="4.7109375" style="1" customWidth="1"/>
    <col min="16" max="17" width="5.28515625" style="1" customWidth="1"/>
    <col min="18" max="18" width="4.85546875" style="48" customWidth="1"/>
    <col min="19" max="19" width="5.5703125" style="48" customWidth="1"/>
  </cols>
  <sheetData>
    <row r="1" spans="1:20" s="2" customFormat="1" ht="58.9" customHeight="1">
      <c r="A1" s="42"/>
      <c r="B1" s="20"/>
      <c r="C1" s="30" t="s">
        <v>167</v>
      </c>
      <c r="D1" s="47"/>
      <c r="E1" s="47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48"/>
      <c r="S1" s="48"/>
    </row>
    <row r="2" spans="1:20" ht="25.5" customHeight="1">
      <c r="A2" s="22" t="s">
        <v>30</v>
      </c>
      <c r="B2" s="23" t="s">
        <v>0</v>
      </c>
      <c r="C2" s="38" t="s">
        <v>1</v>
      </c>
      <c r="D2" s="289" t="s">
        <v>49</v>
      </c>
      <c r="E2" s="289" t="s">
        <v>50</v>
      </c>
      <c r="F2" s="290" t="s">
        <v>51</v>
      </c>
      <c r="G2" s="290" t="s">
        <v>52</v>
      </c>
      <c r="H2" s="290" t="s">
        <v>53</v>
      </c>
      <c r="I2" s="290" t="s">
        <v>54</v>
      </c>
      <c r="J2" s="290" t="s">
        <v>55</v>
      </c>
      <c r="K2" s="290" t="s">
        <v>56</v>
      </c>
      <c r="L2" s="290" t="s">
        <v>57</v>
      </c>
      <c r="M2" s="290" t="s">
        <v>58</v>
      </c>
      <c r="N2" s="290" t="s">
        <v>59</v>
      </c>
      <c r="O2" s="290" t="s">
        <v>60</v>
      </c>
      <c r="P2" s="290" t="s">
        <v>61</v>
      </c>
      <c r="Q2" s="291" t="s">
        <v>62</v>
      </c>
      <c r="R2" s="49" t="s">
        <v>63</v>
      </c>
      <c r="S2" s="49" t="s">
        <v>64</v>
      </c>
    </row>
    <row r="3" spans="1:20" s="19" customFormat="1" ht="14.45" customHeight="1">
      <c r="A3" s="64" t="s">
        <v>87</v>
      </c>
      <c r="B3" s="24" t="s">
        <v>81</v>
      </c>
      <c r="C3" s="25" t="s">
        <v>44</v>
      </c>
      <c r="D3" s="35"/>
      <c r="E3" s="35"/>
      <c r="F3" s="40"/>
      <c r="G3" s="40"/>
      <c r="H3" s="39"/>
      <c r="I3" s="41"/>
      <c r="J3" s="40"/>
      <c r="K3" s="40"/>
      <c r="L3" s="39"/>
      <c r="M3" s="41"/>
      <c r="N3" s="40"/>
      <c r="O3" s="40"/>
      <c r="P3" s="35"/>
      <c r="Q3" s="35"/>
      <c r="R3" s="35"/>
      <c r="S3" s="35"/>
      <c r="T3"/>
    </row>
    <row r="4" spans="1:20" ht="14.45" customHeight="1">
      <c r="A4" s="53">
        <v>1</v>
      </c>
      <c r="B4" s="303" t="s">
        <v>200</v>
      </c>
      <c r="C4" s="14" t="s">
        <v>120</v>
      </c>
      <c r="D4" s="315">
        <v>172</v>
      </c>
      <c r="E4" s="74">
        <v>30</v>
      </c>
      <c r="F4" s="12"/>
      <c r="G4" s="5"/>
      <c r="H4" s="12"/>
      <c r="I4" s="5"/>
      <c r="J4" s="12"/>
      <c r="K4" s="5"/>
      <c r="L4" s="12"/>
      <c r="M4" s="5"/>
      <c r="N4" s="12"/>
      <c r="O4" s="5"/>
      <c r="P4" s="35">
        <f t="shared" ref="P4:P16" si="0">D4+F4+H4+J4+L4+N4+-R4</f>
        <v>172</v>
      </c>
      <c r="Q4" s="35">
        <f t="shared" ref="Q4:Q16" si="1">E4+G4+I4+K4+M4+O4+-S4</f>
        <v>30</v>
      </c>
      <c r="R4" s="50"/>
      <c r="S4" s="50"/>
    </row>
    <row r="5" spans="1:20" ht="14.45" customHeight="1">
      <c r="A5" s="53">
        <v>2</v>
      </c>
      <c r="B5" s="303" t="s">
        <v>154</v>
      </c>
      <c r="C5" s="14" t="s">
        <v>101</v>
      </c>
      <c r="D5" s="315">
        <v>170</v>
      </c>
      <c r="E5" s="313">
        <v>26</v>
      </c>
      <c r="F5" s="12"/>
      <c r="G5" s="5"/>
      <c r="H5" s="12"/>
      <c r="I5" s="5"/>
      <c r="J5" s="12"/>
      <c r="K5" s="5"/>
      <c r="L5" s="12"/>
      <c r="M5" s="5"/>
      <c r="N5" s="12"/>
      <c r="O5" s="5"/>
      <c r="P5" s="35">
        <f t="shared" si="0"/>
        <v>170</v>
      </c>
      <c r="Q5" s="35">
        <f t="shared" si="1"/>
        <v>26</v>
      </c>
      <c r="R5" s="50"/>
      <c r="S5" s="50"/>
    </row>
    <row r="6" spans="1:20" ht="14.45" customHeight="1">
      <c r="A6" s="53">
        <v>3</v>
      </c>
      <c r="B6" s="303" t="s">
        <v>72</v>
      </c>
      <c r="C6" s="14" t="s">
        <v>101</v>
      </c>
      <c r="D6" s="315">
        <v>163</v>
      </c>
      <c r="E6" s="74">
        <v>23</v>
      </c>
      <c r="F6" s="12"/>
      <c r="G6" s="5"/>
      <c r="H6" s="12"/>
      <c r="I6" s="5"/>
      <c r="J6" s="12"/>
      <c r="K6" s="5"/>
      <c r="L6" s="12"/>
      <c r="M6" s="5"/>
      <c r="N6" s="12"/>
      <c r="O6" s="5"/>
      <c r="P6" s="35">
        <f t="shared" si="0"/>
        <v>163</v>
      </c>
      <c r="Q6" s="35">
        <f t="shared" si="1"/>
        <v>23</v>
      </c>
      <c r="R6" s="50"/>
      <c r="S6" s="50"/>
    </row>
    <row r="7" spans="1:20" ht="14.45" customHeight="1">
      <c r="A7" s="53">
        <v>4</v>
      </c>
      <c r="B7" s="303" t="s">
        <v>138</v>
      </c>
      <c r="C7" s="14" t="s">
        <v>120</v>
      </c>
      <c r="D7" s="315">
        <v>162</v>
      </c>
      <c r="E7" s="74">
        <v>21</v>
      </c>
      <c r="F7" s="12"/>
      <c r="G7" s="5"/>
      <c r="H7" s="12"/>
      <c r="I7" s="5"/>
      <c r="J7" s="12"/>
      <c r="K7" s="5"/>
      <c r="L7" s="12"/>
      <c r="M7" s="5"/>
      <c r="N7" s="12"/>
      <c r="O7" s="5"/>
      <c r="P7" s="35">
        <f t="shared" si="0"/>
        <v>162</v>
      </c>
      <c r="Q7" s="35">
        <f t="shared" si="1"/>
        <v>21</v>
      </c>
      <c r="R7" s="50"/>
      <c r="S7" s="50"/>
    </row>
    <row r="8" spans="1:20" ht="14.45" customHeight="1">
      <c r="A8" s="53">
        <v>5</v>
      </c>
      <c r="B8" s="303" t="s">
        <v>111</v>
      </c>
      <c r="C8" s="104" t="s">
        <v>120</v>
      </c>
      <c r="D8" s="315">
        <v>139</v>
      </c>
      <c r="E8" s="74">
        <v>20</v>
      </c>
      <c r="F8" s="12"/>
      <c r="G8" s="12"/>
      <c r="H8" s="12"/>
      <c r="I8" s="5"/>
      <c r="J8" s="12"/>
      <c r="K8" s="5"/>
      <c r="L8" s="12"/>
      <c r="M8" s="5"/>
      <c r="N8" s="12"/>
      <c r="O8" s="5"/>
      <c r="P8" s="35">
        <f t="shared" si="0"/>
        <v>139</v>
      </c>
      <c r="Q8" s="35">
        <f t="shared" si="1"/>
        <v>20</v>
      </c>
      <c r="R8" s="50"/>
      <c r="S8" s="50"/>
    </row>
    <row r="9" spans="1:20" ht="14.45" customHeight="1">
      <c r="A9" s="53">
        <v>6</v>
      </c>
      <c r="B9" s="303" t="s">
        <v>207</v>
      </c>
      <c r="C9" s="104" t="s">
        <v>101</v>
      </c>
      <c r="D9" s="315">
        <v>101</v>
      </c>
      <c r="E9" s="314">
        <v>19</v>
      </c>
      <c r="F9" s="12"/>
      <c r="G9" s="5"/>
      <c r="H9" s="12"/>
      <c r="I9" s="5"/>
      <c r="J9" s="12"/>
      <c r="K9" s="5"/>
      <c r="L9" s="12"/>
      <c r="M9" s="5"/>
      <c r="N9" s="12"/>
      <c r="O9" s="5"/>
      <c r="P9" s="35">
        <f t="shared" si="0"/>
        <v>101</v>
      </c>
      <c r="Q9" s="35">
        <f t="shared" si="1"/>
        <v>19</v>
      </c>
      <c r="R9" s="50"/>
      <c r="S9" s="50"/>
    </row>
    <row r="10" spans="1:20" ht="14.45" customHeight="1">
      <c r="A10" s="53">
        <v>7</v>
      </c>
      <c r="B10" s="31"/>
      <c r="C10" s="14"/>
      <c r="D10" s="12"/>
      <c r="E10" s="5"/>
      <c r="F10" s="12"/>
      <c r="G10" s="5"/>
      <c r="H10" s="12"/>
      <c r="I10" s="5"/>
      <c r="J10" s="12"/>
      <c r="K10" s="5"/>
      <c r="L10" s="12"/>
      <c r="M10" s="5"/>
      <c r="N10" s="12"/>
      <c r="O10" s="5"/>
      <c r="P10" s="35">
        <f t="shared" si="0"/>
        <v>0</v>
      </c>
      <c r="Q10" s="35">
        <f t="shared" si="1"/>
        <v>0</v>
      </c>
      <c r="R10" s="50"/>
      <c r="S10" s="50"/>
    </row>
    <row r="11" spans="1:20" ht="14.45" customHeight="1">
      <c r="A11" s="53">
        <v>8</v>
      </c>
      <c r="B11" s="31"/>
      <c r="C11" s="14"/>
      <c r="D11" s="12"/>
      <c r="E11" s="12"/>
      <c r="F11" s="12"/>
      <c r="G11" s="12"/>
      <c r="H11" s="12"/>
      <c r="I11" s="12"/>
      <c r="J11" s="12"/>
      <c r="K11" s="5"/>
      <c r="L11" s="12"/>
      <c r="M11" s="5"/>
      <c r="N11" s="12"/>
      <c r="O11" s="5"/>
      <c r="P11" s="35">
        <f t="shared" si="0"/>
        <v>0</v>
      </c>
      <c r="Q11" s="35">
        <f t="shared" si="1"/>
        <v>0</v>
      </c>
      <c r="R11" s="50"/>
      <c r="S11" s="50"/>
    </row>
    <row r="12" spans="1:20" ht="14.45" customHeight="1">
      <c r="A12" s="53">
        <v>9</v>
      </c>
      <c r="B12" s="31"/>
      <c r="C12" s="14"/>
      <c r="D12" s="12"/>
      <c r="E12" s="12"/>
      <c r="F12" s="12"/>
      <c r="G12" s="5"/>
      <c r="H12" s="12"/>
      <c r="I12" s="5"/>
      <c r="J12" s="12"/>
      <c r="K12" s="5"/>
      <c r="L12" s="5"/>
      <c r="M12" s="5"/>
      <c r="N12" s="12"/>
      <c r="O12" s="5"/>
      <c r="P12" s="35">
        <f t="shared" si="0"/>
        <v>0</v>
      </c>
      <c r="Q12" s="35">
        <f t="shared" si="1"/>
        <v>0</v>
      </c>
      <c r="R12" s="50"/>
      <c r="S12" s="50"/>
    </row>
    <row r="13" spans="1:20" ht="14.45" customHeight="1">
      <c r="A13" s="53">
        <v>11</v>
      </c>
      <c r="B13" s="26"/>
      <c r="C13" s="14"/>
      <c r="D13" s="12"/>
      <c r="E13" s="5"/>
      <c r="F13" s="12"/>
      <c r="G13" s="5"/>
      <c r="H13" s="5"/>
      <c r="I13" s="5"/>
      <c r="J13" s="5"/>
      <c r="K13" s="5"/>
      <c r="L13" s="5"/>
      <c r="M13" s="5"/>
      <c r="N13" s="5"/>
      <c r="O13" s="5"/>
      <c r="P13" s="35">
        <f t="shared" si="0"/>
        <v>0</v>
      </c>
      <c r="Q13" s="35">
        <f t="shared" si="1"/>
        <v>0</v>
      </c>
      <c r="R13" s="50"/>
      <c r="S13" s="50"/>
    </row>
    <row r="14" spans="1:20" ht="14.45" customHeight="1">
      <c r="A14" s="53">
        <v>12</v>
      </c>
      <c r="B14" s="31"/>
      <c r="C14" s="14"/>
      <c r="D14" s="12"/>
      <c r="E14" s="12"/>
      <c r="F14" s="12"/>
      <c r="G14" s="12"/>
      <c r="H14" s="12"/>
      <c r="I14" s="12"/>
      <c r="J14" s="12"/>
      <c r="K14" s="5"/>
      <c r="L14" s="12"/>
      <c r="M14" s="12"/>
      <c r="N14" s="12"/>
      <c r="O14" s="5"/>
      <c r="P14" s="35">
        <f t="shared" si="0"/>
        <v>0</v>
      </c>
      <c r="Q14" s="35">
        <f t="shared" si="1"/>
        <v>0</v>
      </c>
      <c r="R14" s="50"/>
      <c r="S14" s="50"/>
    </row>
    <row r="15" spans="1:20" ht="14.45" customHeight="1">
      <c r="A15" s="53">
        <v>13</v>
      </c>
      <c r="B15" s="31"/>
      <c r="C15" s="14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5"/>
      <c r="P15" s="35">
        <f t="shared" si="0"/>
        <v>0</v>
      </c>
      <c r="Q15" s="35">
        <f t="shared" si="1"/>
        <v>0</v>
      </c>
      <c r="R15" s="50"/>
      <c r="S15" s="50"/>
    </row>
    <row r="16" spans="1:20" ht="14.45" customHeight="1">
      <c r="A16" s="53">
        <v>14</v>
      </c>
      <c r="B16" s="31"/>
      <c r="C16" s="14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5"/>
      <c r="P16" s="35">
        <f t="shared" si="0"/>
        <v>0</v>
      </c>
      <c r="Q16" s="35">
        <f t="shared" si="1"/>
        <v>0</v>
      </c>
      <c r="R16" s="50"/>
      <c r="S16" s="50"/>
    </row>
    <row r="17" spans="1:19" ht="14.45" customHeight="1">
      <c r="A17" s="64" t="s">
        <v>87</v>
      </c>
      <c r="B17" s="24" t="s">
        <v>77</v>
      </c>
      <c r="C17" s="25" t="s">
        <v>44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ht="14.45" customHeight="1">
      <c r="A18" s="53">
        <v>1</v>
      </c>
      <c r="B18" s="303" t="s">
        <v>8</v>
      </c>
      <c r="C18" s="14" t="s">
        <v>5</v>
      </c>
      <c r="D18" s="12">
        <v>180</v>
      </c>
      <c r="E18" s="5">
        <v>30</v>
      </c>
      <c r="F18" s="12"/>
      <c r="G18" s="5"/>
      <c r="H18" s="12"/>
      <c r="I18" s="5"/>
      <c r="J18" s="12"/>
      <c r="K18" s="5"/>
      <c r="L18" s="12"/>
      <c r="M18" s="5"/>
      <c r="N18" s="12"/>
      <c r="O18" s="5"/>
      <c r="P18" s="35">
        <f t="shared" ref="P18:Q22" si="2">D18+F18+H18+J18+L18+N18+-R18</f>
        <v>180</v>
      </c>
      <c r="Q18" s="35">
        <f t="shared" si="2"/>
        <v>30</v>
      </c>
      <c r="R18" s="50"/>
      <c r="S18" s="50"/>
    </row>
    <row r="19" spans="1:19" ht="14.45" customHeight="1">
      <c r="A19" s="53">
        <v>2</v>
      </c>
      <c r="B19" s="303" t="s">
        <v>6</v>
      </c>
      <c r="C19" s="14" t="s">
        <v>34</v>
      </c>
      <c r="D19" s="12">
        <v>172</v>
      </c>
      <c r="E19" s="5">
        <v>26</v>
      </c>
      <c r="F19" s="12"/>
      <c r="G19" s="5"/>
      <c r="H19" s="12"/>
      <c r="I19" s="5"/>
      <c r="J19" s="12"/>
      <c r="K19" s="5"/>
      <c r="L19" s="12"/>
      <c r="M19" s="5"/>
      <c r="N19" s="12"/>
      <c r="O19" s="5"/>
      <c r="P19" s="35">
        <f t="shared" si="2"/>
        <v>172</v>
      </c>
      <c r="Q19" s="35">
        <f t="shared" si="2"/>
        <v>26</v>
      </c>
      <c r="R19" s="50"/>
      <c r="S19" s="50"/>
    </row>
    <row r="20" spans="1:19" ht="14.45" customHeight="1">
      <c r="A20" s="53">
        <v>3</v>
      </c>
      <c r="B20" s="303" t="s">
        <v>4</v>
      </c>
      <c r="C20" s="14" t="s">
        <v>5</v>
      </c>
      <c r="D20" s="12">
        <v>169</v>
      </c>
      <c r="E20" s="5">
        <v>23</v>
      </c>
      <c r="F20" s="12"/>
      <c r="G20" s="5"/>
      <c r="H20" s="12"/>
      <c r="I20" s="5"/>
      <c r="J20" s="12"/>
      <c r="K20" s="5"/>
      <c r="L20" s="12"/>
      <c r="M20" s="5"/>
      <c r="N20" s="12"/>
      <c r="O20" s="5"/>
      <c r="P20" s="35">
        <f t="shared" si="2"/>
        <v>169</v>
      </c>
      <c r="Q20" s="35">
        <f t="shared" si="2"/>
        <v>23</v>
      </c>
      <c r="R20" s="50"/>
      <c r="S20" s="50"/>
    </row>
    <row r="21" spans="1:19" ht="14.45" customHeight="1">
      <c r="A21" s="53">
        <v>4</v>
      </c>
      <c r="B21" s="303" t="s">
        <v>7</v>
      </c>
      <c r="C21" s="14" t="s">
        <v>34</v>
      </c>
      <c r="D21" s="12">
        <v>169</v>
      </c>
      <c r="E21" s="5">
        <v>21</v>
      </c>
      <c r="F21" s="12"/>
      <c r="G21" s="5"/>
      <c r="H21" s="12"/>
      <c r="I21" s="5"/>
      <c r="J21" s="5"/>
      <c r="K21" s="5"/>
      <c r="L21" s="5"/>
      <c r="M21" s="5"/>
      <c r="N21" s="5"/>
      <c r="O21" s="5"/>
      <c r="P21" s="35">
        <f t="shared" si="2"/>
        <v>169</v>
      </c>
      <c r="Q21" s="35">
        <f t="shared" si="2"/>
        <v>21</v>
      </c>
      <c r="R21" s="50"/>
      <c r="S21" s="50"/>
    </row>
    <row r="22" spans="1:19" ht="14.45" customHeight="1">
      <c r="A22" s="53">
        <v>5</v>
      </c>
      <c r="B22" s="303" t="s">
        <v>198</v>
      </c>
      <c r="C22" s="14" t="s">
        <v>83</v>
      </c>
      <c r="D22" s="12">
        <v>116</v>
      </c>
      <c r="E22" s="5">
        <v>20</v>
      </c>
      <c r="F22" s="12"/>
      <c r="G22" s="5"/>
      <c r="H22" s="12"/>
      <c r="I22" s="5"/>
      <c r="J22" s="5"/>
      <c r="K22" s="5"/>
      <c r="L22" s="5"/>
      <c r="M22" s="5"/>
      <c r="N22" s="5"/>
      <c r="O22" s="5"/>
      <c r="P22" s="35">
        <f t="shared" si="2"/>
        <v>116</v>
      </c>
      <c r="Q22" s="35">
        <f t="shared" si="2"/>
        <v>20</v>
      </c>
      <c r="R22" s="50"/>
      <c r="S22" s="50"/>
    </row>
    <row r="23" spans="1:19" ht="14.45" customHeight="1">
      <c r="A23" s="53">
        <v>6</v>
      </c>
      <c r="B23" s="26"/>
      <c r="C23" s="14"/>
      <c r="D23" s="12"/>
      <c r="E23" s="5"/>
      <c r="F23" s="12"/>
      <c r="G23" s="5"/>
      <c r="H23" s="12"/>
      <c r="I23" s="5"/>
      <c r="J23" s="5"/>
      <c r="K23" s="5"/>
      <c r="L23" s="5"/>
      <c r="M23" s="5"/>
      <c r="N23" s="5"/>
      <c r="O23" s="5"/>
      <c r="P23" s="35"/>
      <c r="Q23" s="35"/>
      <c r="R23" s="50"/>
      <c r="S23" s="50"/>
    </row>
    <row r="24" spans="1:19" ht="14.45" customHeight="1">
      <c r="A24" s="64" t="s">
        <v>87</v>
      </c>
      <c r="B24" s="27" t="s">
        <v>79</v>
      </c>
      <c r="C24" s="25" t="s">
        <v>44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</row>
    <row r="25" spans="1:19" ht="14.45" customHeight="1">
      <c r="A25" s="53"/>
      <c r="B25" s="316"/>
      <c r="C25" s="317"/>
      <c r="D25" s="12"/>
      <c r="E25" s="5"/>
      <c r="F25" s="12"/>
      <c r="G25" s="5"/>
      <c r="H25" s="12"/>
      <c r="I25" s="5"/>
      <c r="J25" s="12"/>
      <c r="K25" s="5"/>
      <c r="L25" s="12"/>
      <c r="M25" s="5"/>
      <c r="N25" s="12"/>
      <c r="O25" s="5"/>
      <c r="P25" s="35"/>
      <c r="Q25" s="35"/>
      <c r="R25" s="50"/>
      <c r="S25" s="50"/>
    </row>
    <row r="26" spans="1:19" ht="14.45" customHeight="1">
      <c r="A26" s="53">
        <v>1</v>
      </c>
      <c r="B26" s="96" t="s">
        <v>21</v>
      </c>
      <c r="C26" s="14" t="s">
        <v>75</v>
      </c>
      <c r="D26" s="12">
        <v>178</v>
      </c>
      <c r="E26" s="5">
        <v>30</v>
      </c>
      <c r="F26" s="12"/>
      <c r="G26" s="5"/>
      <c r="H26" s="12"/>
      <c r="I26" s="5"/>
      <c r="J26" s="12"/>
      <c r="K26" s="5"/>
      <c r="L26" s="12"/>
      <c r="M26" s="5"/>
      <c r="N26" s="12"/>
      <c r="O26" s="5"/>
      <c r="P26" s="35">
        <f t="shared" ref="P26:P40" si="3">D26+F26+H26+J26+L26+N26+-R26</f>
        <v>178</v>
      </c>
      <c r="Q26" s="35">
        <f t="shared" ref="Q26:Q40" si="4">E26+G26+I26+K26+M26+O26+-S26</f>
        <v>30</v>
      </c>
      <c r="R26" s="50"/>
      <c r="S26" s="50"/>
    </row>
    <row r="27" spans="1:19" ht="14.45" customHeight="1">
      <c r="A27" s="53">
        <v>2</v>
      </c>
      <c r="B27" s="303" t="s">
        <v>11</v>
      </c>
      <c r="C27" s="14" t="s">
        <v>34</v>
      </c>
      <c r="D27" s="12">
        <v>177</v>
      </c>
      <c r="E27" s="5">
        <v>26</v>
      </c>
      <c r="F27" s="12"/>
      <c r="G27" s="5"/>
      <c r="H27" s="12"/>
      <c r="I27" s="5"/>
      <c r="J27" s="12"/>
      <c r="K27" s="5"/>
      <c r="L27" s="12"/>
      <c r="M27" s="5"/>
      <c r="N27" s="12"/>
      <c r="O27" s="5"/>
      <c r="P27" s="35">
        <f t="shared" si="3"/>
        <v>177</v>
      </c>
      <c r="Q27" s="35">
        <f t="shared" si="4"/>
        <v>26</v>
      </c>
      <c r="R27" s="50"/>
      <c r="S27" s="50"/>
    </row>
    <row r="28" spans="1:19" ht="14.45" customHeight="1">
      <c r="A28" s="53">
        <v>3</v>
      </c>
      <c r="B28" s="303" t="s">
        <v>68</v>
      </c>
      <c r="C28" s="14" t="s">
        <v>89</v>
      </c>
      <c r="D28" s="12">
        <v>176</v>
      </c>
      <c r="E28" s="5">
        <v>23</v>
      </c>
      <c r="F28" s="12"/>
      <c r="G28" s="5"/>
      <c r="H28" s="12"/>
      <c r="I28" s="5"/>
      <c r="J28" s="12"/>
      <c r="K28" s="5"/>
      <c r="L28" s="12"/>
      <c r="M28" s="5"/>
      <c r="N28" s="12"/>
      <c r="O28" s="5"/>
      <c r="P28" s="35">
        <f t="shared" si="3"/>
        <v>176</v>
      </c>
      <c r="Q28" s="35">
        <f t="shared" si="4"/>
        <v>23</v>
      </c>
      <c r="R28" s="50"/>
      <c r="S28" s="50"/>
    </row>
    <row r="29" spans="1:19" ht="14.45" customHeight="1">
      <c r="A29" s="53">
        <v>4</v>
      </c>
      <c r="B29" s="303" t="s">
        <v>12</v>
      </c>
      <c r="C29" s="14" t="s">
        <v>75</v>
      </c>
      <c r="D29" s="12">
        <v>163</v>
      </c>
      <c r="E29" s="5">
        <v>21</v>
      </c>
      <c r="F29" s="12"/>
      <c r="G29" s="5"/>
      <c r="H29" s="12"/>
      <c r="I29" s="5"/>
      <c r="J29" s="12"/>
      <c r="K29" s="5"/>
      <c r="L29" s="12"/>
      <c r="M29" s="5"/>
      <c r="N29" s="12"/>
      <c r="O29" s="5"/>
      <c r="P29" s="35">
        <f t="shared" si="3"/>
        <v>163</v>
      </c>
      <c r="Q29" s="35">
        <f t="shared" si="4"/>
        <v>21</v>
      </c>
      <c r="R29" s="50"/>
      <c r="S29" s="50"/>
    </row>
    <row r="30" spans="1:19" ht="14.45" customHeight="1">
      <c r="A30" s="53">
        <v>5</v>
      </c>
      <c r="B30" s="303" t="s">
        <v>16</v>
      </c>
      <c r="C30" s="14" t="s">
        <v>35</v>
      </c>
      <c r="D30" s="12">
        <v>162</v>
      </c>
      <c r="E30" s="12">
        <v>20</v>
      </c>
      <c r="F30" s="12"/>
      <c r="G30" s="5"/>
      <c r="H30" s="12"/>
      <c r="I30" s="5"/>
      <c r="J30" s="12"/>
      <c r="K30" s="5"/>
      <c r="L30" s="12"/>
      <c r="M30" s="5"/>
      <c r="N30" s="12"/>
      <c r="O30" s="5"/>
      <c r="P30" s="35">
        <f t="shared" si="3"/>
        <v>162</v>
      </c>
      <c r="Q30" s="35">
        <f t="shared" si="4"/>
        <v>20</v>
      </c>
      <c r="R30" s="50"/>
      <c r="S30" s="50"/>
    </row>
    <row r="31" spans="1:19" ht="14.45" customHeight="1">
      <c r="A31" s="53">
        <v>6</v>
      </c>
      <c r="B31" s="311" t="s">
        <v>13</v>
      </c>
      <c r="C31" s="14" t="s">
        <v>75</v>
      </c>
      <c r="D31" s="12">
        <v>158</v>
      </c>
      <c r="E31" s="5">
        <v>19</v>
      </c>
      <c r="F31" s="12"/>
      <c r="G31" s="5"/>
      <c r="H31" s="12"/>
      <c r="I31" s="5"/>
      <c r="J31" s="12"/>
      <c r="K31" s="5"/>
      <c r="L31" s="12"/>
      <c r="M31" s="5"/>
      <c r="N31" s="12"/>
      <c r="O31" s="5"/>
      <c r="P31" s="35">
        <f t="shared" si="3"/>
        <v>158</v>
      </c>
      <c r="Q31" s="35">
        <f t="shared" si="4"/>
        <v>19</v>
      </c>
      <c r="R31" s="50"/>
      <c r="S31" s="50"/>
    </row>
    <row r="32" spans="1:19" ht="14.45" customHeight="1">
      <c r="A32" s="53">
        <v>7</v>
      </c>
      <c r="B32" s="311" t="s">
        <v>10</v>
      </c>
      <c r="C32" s="14" t="s">
        <v>75</v>
      </c>
      <c r="D32" s="12">
        <v>157</v>
      </c>
      <c r="E32" s="5">
        <v>18</v>
      </c>
      <c r="F32" s="12"/>
      <c r="G32" s="5"/>
      <c r="H32" s="12"/>
      <c r="I32" s="5"/>
      <c r="J32" s="12"/>
      <c r="K32" s="5"/>
      <c r="L32" s="12"/>
      <c r="M32" s="5"/>
      <c r="N32" s="12"/>
      <c r="O32" s="5"/>
      <c r="P32" s="35">
        <f t="shared" si="3"/>
        <v>157</v>
      </c>
      <c r="Q32" s="35">
        <f t="shared" si="4"/>
        <v>18</v>
      </c>
      <c r="R32" s="50"/>
      <c r="S32" s="50"/>
    </row>
    <row r="33" spans="1:19" ht="14.45" customHeight="1">
      <c r="A33" s="53">
        <v>8</v>
      </c>
      <c r="B33" s="303" t="s">
        <v>131</v>
      </c>
      <c r="C33" s="14" t="s">
        <v>97</v>
      </c>
      <c r="D33" s="12">
        <v>154</v>
      </c>
      <c r="E33" s="12">
        <v>17</v>
      </c>
      <c r="F33" s="12"/>
      <c r="G33" s="5"/>
      <c r="H33" s="12"/>
      <c r="I33" s="12"/>
      <c r="J33" s="12"/>
      <c r="K33" s="5"/>
      <c r="L33" s="12"/>
      <c r="M33" s="5"/>
      <c r="N33" s="12"/>
      <c r="O33" s="5"/>
      <c r="P33" s="35">
        <f t="shared" si="3"/>
        <v>154</v>
      </c>
      <c r="Q33" s="35">
        <f t="shared" si="4"/>
        <v>17</v>
      </c>
      <c r="R33" s="50"/>
      <c r="S33" s="50"/>
    </row>
    <row r="34" spans="1:19" ht="14.45" customHeight="1">
      <c r="A34" s="53">
        <v>9</v>
      </c>
      <c r="B34" s="303" t="s">
        <v>93</v>
      </c>
      <c r="C34" s="14" t="s">
        <v>97</v>
      </c>
      <c r="D34" s="12">
        <v>153</v>
      </c>
      <c r="E34" s="12">
        <v>16</v>
      </c>
      <c r="F34" s="12"/>
      <c r="G34" s="12"/>
      <c r="H34" s="12"/>
      <c r="I34" s="5"/>
      <c r="J34" s="12"/>
      <c r="K34" s="5"/>
      <c r="L34" s="12"/>
      <c r="M34" s="5"/>
      <c r="N34" s="12"/>
      <c r="O34" s="12"/>
      <c r="P34" s="35">
        <f t="shared" si="3"/>
        <v>153</v>
      </c>
      <c r="Q34" s="35">
        <f t="shared" si="4"/>
        <v>16</v>
      </c>
      <c r="R34" s="50"/>
      <c r="S34" s="50"/>
    </row>
    <row r="35" spans="1:19" ht="14.45" customHeight="1">
      <c r="A35" s="53">
        <v>10</v>
      </c>
      <c r="B35" s="303" t="s">
        <v>199</v>
      </c>
      <c r="C35" s="14" t="s">
        <v>83</v>
      </c>
      <c r="D35" s="12">
        <v>149</v>
      </c>
      <c r="E35" s="12">
        <v>15</v>
      </c>
      <c r="F35" s="12"/>
      <c r="G35" s="12"/>
      <c r="H35" s="12"/>
      <c r="I35" s="12"/>
      <c r="J35" s="12"/>
      <c r="K35" s="5"/>
      <c r="L35" s="5"/>
      <c r="M35" s="5"/>
      <c r="N35" s="12"/>
      <c r="O35" s="5"/>
      <c r="P35" s="35">
        <f t="shared" si="3"/>
        <v>149</v>
      </c>
      <c r="Q35" s="35">
        <f t="shared" si="4"/>
        <v>15</v>
      </c>
      <c r="R35" s="50"/>
      <c r="S35" s="50"/>
    </row>
    <row r="36" spans="1:19" ht="14.45" customHeight="1">
      <c r="A36" s="53"/>
      <c r="B36" s="317"/>
      <c r="C36" s="317"/>
      <c r="D36" s="12"/>
      <c r="E36" s="12"/>
      <c r="F36" s="12"/>
      <c r="G36" s="5"/>
      <c r="H36" s="12"/>
      <c r="I36" s="5"/>
      <c r="J36" s="12"/>
      <c r="K36" s="12"/>
      <c r="L36" s="12"/>
      <c r="M36" s="12"/>
      <c r="N36" s="12"/>
      <c r="O36" s="12"/>
      <c r="P36" s="35">
        <f t="shared" si="3"/>
        <v>0</v>
      </c>
      <c r="Q36" s="35">
        <f t="shared" si="4"/>
        <v>0</v>
      </c>
      <c r="R36" s="50"/>
      <c r="S36" s="50"/>
    </row>
    <row r="37" spans="1:19" ht="14.45" customHeight="1">
      <c r="A37" s="53"/>
      <c r="B37" s="316"/>
      <c r="C37" s="317"/>
      <c r="D37" s="12"/>
      <c r="E37" s="5"/>
      <c r="F37" s="12"/>
      <c r="G37" s="5"/>
      <c r="H37" s="12"/>
      <c r="I37" s="12"/>
      <c r="J37" s="12"/>
      <c r="K37" s="12"/>
      <c r="L37" s="12"/>
      <c r="M37" s="12"/>
      <c r="N37" s="12"/>
      <c r="O37" s="12"/>
      <c r="P37" s="35">
        <f t="shared" si="3"/>
        <v>0</v>
      </c>
      <c r="Q37" s="35">
        <f t="shared" si="4"/>
        <v>0</v>
      </c>
      <c r="R37" s="50"/>
      <c r="S37" s="50"/>
    </row>
    <row r="38" spans="1:19" ht="14.45" customHeight="1">
      <c r="A38" s="53"/>
      <c r="B38" s="317"/>
      <c r="C38" s="317"/>
      <c r="D38" s="12"/>
      <c r="E38" s="12"/>
      <c r="F38" s="12"/>
      <c r="G38" s="12"/>
      <c r="H38" s="12"/>
      <c r="I38" s="5"/>
      <c r="J38" s="12"/>
      <c r="K38" s="5"/>
      <c r="L38" s="5"/>
      <c r="M38" s="5"/>
      <c r="N38" s="12"/>
      <c r="O38" s="12"/>
      <c r="P38" s="35">
        <f t="shared" si="3"/>
        <v>0</v>
      </c>
      <c r="Q38" s="35">
        <f t="shared" si="4"/>
        <v>0</v>
      </c>
      <c r="R38" s="50"/>
      <c r="S38" s="50"/>
    </row>
    <row r="39" spans="1:19" ht="14.45" customHeight="1">
      <c r="A39" s="53"/>
      <c r="B39" s="317"/>
      <c r="C39" s="317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5"/>
      <c r="P39" s="35">
        <f t="shared" si="3"/>
        <v>0</v>
      </c>
      <c r="Q39" s="35">
        <f t="shared" si="4"/>
        <v>0</v>
      </c>
      <c r="R39" s="50"/>
      <c r="S39" s="50"/>
    </row>
    <row r="40" spans="1:19" ht="14.45" customHeight="1">
      <c r="A40" s="53"/>
      <c r="B40" s="317"/>
      <c r="C40" s="317"/>
      <c r="D40" s="12"/>
      <c r="E40" s="12"/>
      <c r="F40" s="12"/>
      <c r="G40" s="12"/>
      <c r="H40" s="12"/>
      <c r="I40" s="5"/>
      <c r="J40" s="12"/>
      <c r="K40" s="5"/>
      <c r="L40" s="5"/>
      <c r="M40" s="5"/>
      <c r="N40" s="12"/>
      <c r="O40" s="12"/>
      <c r="P40" s="35">
        <f t="shared" si="3"/>
        <v>0</v>
      </c>
      <c r="Q40" s="35">
        <f t="shared" si="4"/>
        <v>0</v>
      </c>
      <c r="R40" s="50"/>
      <c r="S40" s="50"/>
    </row>
    <row r="41" spans="1:19" ht="15" customHeight="1">
      <c r="A41" s="64" t="s">
        <v>87</v>
      </c>
      <c r="B41" s="24" t="s">
        <v>78</v>
      </c>
      <c r="C41" s="25" t="s">
        <v>44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</row>
    <row r="42" spans="1:19" ht="15" customHeight="1">
      <c r="A42" s="53">
        <v>1</v>
      </c>
      <c r="B42" s="303" t="s">
        <v>202</v>
      </c>
      <c r="C42" s="14" t="s">
        <v>197</v>
      </c>
      <c r="D42" s="12">
        <v>172</v>
      </c>
      <c r="E42" s="5">
        <v>30</v>
      </c>
      <c r="F42" s="12"/>
      <c r="G42" s="5"/>
      <c r="H42" s="12"/>
      <c r="I42" s="5"/>
      <c r="J42" s="12"/>
      <c r="K42" s="5"/>
      <c r="L42" s="12"/>
      <c r="M42" s="5"/>
      <c r="N42" s="12"/>
      <c r="O42" s="5"/>
      <c r="P42" s="35">
        <f t="shared" ref="P42:Q49" si="5">D42+F42+H42+J42+L42+N42+-R42</f>
        <v>172</v>
      </c>
      <c r="Q42" s="35">
        <f t="shared" si="5"/>
        <v>30</v>
      </c>
      <c r="R42" s="50"/>
      <c r="S42" s="50"/>
    </row>
    <row r="43" spans="1:19" ht="15" customHeight="1">
      <c r="A43" s="53">
        <v>2</v>
      </c>
      <c r="B43" s="303" t="s">
        <v>210</v>
      </c>
      <c r="C43" s="14" t="s">
        <v>35</v>
      </c>
      <c r="D43" s="12">
        <v>169</v>
      </c>
      <c r="E43" s="5">
        <v>26</v>
      </c>
      <c r="F43" s="12"/>
      <c r="G43" s="5"/>
      <c r="H43" s="12"/>
      <c r="I43" s="5"/>
      <c r="J43" s="12"/>
      <c r="K43" s="5"/>
      <c r="L43" s="12"/>
      <c r="M43" s="5"/>
      <c r="N43" s="12"/>
      <c r="O43" s="5"/>
      <c r="P43" s="35">
        <f t="shared" si="5"/>
        <v>169</v>
      </c>
      <c r="Q43" s="35">
        <f t="shared" si="5"/>
        <v>26</v>
      </c>
      <c r="R43" s="50"/>
      <c r="S43" s="50"/>
    </row>
    <row r="44" spans="1:19" ht="15" customHeight="1">
      <c r="A44" s="53">
        <v>3</v>
      </c>
      <c r="B44" s="312" t="s">
        <v>3</v>
      </c>
      <c r="C44" s="14" t="s">
        <v>34</v>
      </c>
      <c r="D44" s="12">
        <v>167</v>
      </c>
      <c r="E44" s="5">
        <v>23</v>
      </c>
      <c r="F44" s="12"/>
      <c r="G44" s="5"/>
      <c r="H44" s="12"/>
      <c r="I44" s="5"/>
      <c r="J44" s="12"/>
      <c r="K44" s="5"/>
      <c r="L44" s="12"/>
      <c r="M44" s="5"/>
      <c r="N44" s="12"/>
      <c r="O44" s="5"/>
      <c r="P44" s="35">
        <f t="shared" si="5"/>
        <v>167</v>
      </c>
      <c r="Q44" s="35">
        <f t="shared" si="5"/>
        <v>23</v>
      </c>
      <c r="R44" s="50"/>
      <c r="S44" s="50"/>
    </row>
    <row r="45" spans="1:19" ht="15" customHeight="1">
      <c r="A45" s="53">
        <v>4</v>
      </c>
      <c r="B45" s="312" t="s">
        <v>137</v>
      </c>
      <c r="C45" s="14" t="s">
        <v>197</v>
      </c>
      <c r="D45" s="12">
        <v>167</v>
      </c>
      <c r="E45" s="12">
        <v>21</v>
      </c>
      <c r="F45" s="12"/>
      <c r="G45" s="5"/>
      <c r="H45" s="12"/>
      <c r="I45" s="5"/>
      <c r="J45" s="12"/>
      <c r="K45" s="5"/>
      <c r="L45" s="12"/>
      <c r="M45" s="5"/>
      <c r="N45" s="12"/>
      <c r="O45" s="5"/>
      <c r="P45" s="35">
        <f t="shared" si="5"/>
        <v>167</v>
      </c>
      <c r="Q45" s="35">
        <f t="shared" si="5"/>
        <v>21</v>
      </c>
      <c r="R45" s="50"/>
      <c r="S45" s="50"/>
    </row>
    <row r="46" spans="1:19" ht="15" customHeight="1">
      <c r="A46" s="53">
        <v>5</v>
      </c>
      <c r="B46" s="303" t="s">
        <v>201</v>
      </c>
      <c r="C46" s="14" t="s">
        <v>197</v>
      </c>
      <c r="D46" s="12">
        <v>165</v>
      </c>
      <c r="E46" s="5">
        <v>20</v>
      </c>
      <c r="F46" s="12"/>
      <c r="G46" s="5"/>
      <c r="H46" s="12"/>
      <c r="I46" s="5"/>
      <c r="J46" s="12"/>
      <c r="K46" s="5"/>
      <c r="L46" s="12"/>
      <c r="M46" s="5"/>
      <c r="N46" s="12"/>
      <c r="O46" s="5"/>
      <c r="P46" s="35">
        <f t="shared" si="5"/>
        <v>165</v>
      </c>
      <c r="Q46" s="35">
        <f t="shared" si="5"/>
        <v>20</v>
      </c>
      <c r="R46" s="50"/>
      <c r="S46" s="50"/>
    </row>
    <row r="47" spans="1:19" ht="15" customHeight="1">
      <c r="A47" s="53">
        <v>6</v>
      </c>
      <c r="B47" s="303" t="s">
        <v>206</v>
      </c>
      <c r="C47" s="14" t="s">
        <v>5</v>
      </c>
      <c r="D47" s="12">
        <v>164</v>
      </c>
      <c r="E47" s="5">
        <v>19</v>
      </c>
      <c r="F47" s="12"/>
      <c r="G47" s="5"/>
      <c r="H47" s="12"/>
      <c r="I47" s="5"/>
      <c r="J47" s="12"/>
      <c r="K47" s="5"/>
      <c r="L47" s="12"/>
      <c r="M47" s="5"/>
      <c r="N47" s="12"/>
      <c r="O47" s="5"/>
      <c r="P47" s="35">
        <f t="shared" si="5"/>
        <v>164</v>
      </c>
      <c r="Q47" s="35">
        <f t="shared" si="5"/>
        <v>19</v>
      </c>
      <c r="R47" s="50"/>
      <c r="S47" s="50"/>
    </row>
    <row r="48" spans="1:19" ht="15" customHeight="1">
      <c r="A48" s="53">
        <v>7</v>
      </c>
      <c r="B48" s="303" t="s">
        <v>133</v>
      </c>
      <c r="C48" s="14" t="s">
        <v>197</v>
      </c>
      <c r="D48" s="12">
        <v>162</v>
      </c>
      <c r="E48" s="12">
        <v>18</v>
      </c>
      <c r="F48" s="12"/>
      <c r="G48" s="5"/>
      <c r="H48" s="12"/>
      <c r="I48" s="5"/>
      <c r="J48" s="12"/>
      <c r="K48" s="5"/>
      <c r="L48" s="12"/>
      <c r="M48" s="5"/>
      <c r="N48" s="12"/>
      <c r="O48" s="5"/>
      <c r="P48" s="35">
        <f t="shared" si="5"/>
        <v>162</v>
      </c>
      <c r="Q48" s="35">
        <f t="shared" si="5"/>
        <v>18</v>
      </c>
      <c r="R48" s="50"/>
      <c r="S48" s="50"/>
    </row>
    <row r="49" spans="1:19" ht="15" customHeight="1">
      <c r="A49" s="53">
        <v>8</v>
      </c>
      <c r="B49" s="303" t="s">
        <v>15</v>
      </c>
      <c r="C49" s="14" t="s">
        <v>35</v>
      </c>
      <c r="D49" s="12">
        <v>154</v>
      </c>
      <c r="E49" s="5">
        <v>17</v>
      </c>
      <c r="F49" s="12"/>
      <c r="G49" s="5"/>
      <c r="H49" s="12"/>
      <c r="I49" s="5"/>
      <c r="J49" s="12"/>
      <c r="K49" s="5"/>
      <c r="L49" s="12"/>
      <c r="M49" s="5"/>
      <c r="N49" s="12"/>
      <c r="O49" s="5"/>
      <c r="P49" s="35">
        <f t="shared" si="5"/>
        <v>154</v>
      </c>
      <c r="Q49" s="35">
        <f t="shared" si="5"/>
        <v>17</v>
      </c>
      <c r="R49" s="50"/>
      <c r="S49" s="50"/>
    </row>
    <row r="50" spans="1:19" ht="15" customHeight="1">
      <c r="A50" s="64" t="s">
        <v>87</v>
      </c>
      <c r="B50" s="28" t="s">
        <v>82</v>
      </c>
      <c r="C50" s="25" t="s">
        <v>44</v>
      </c>
      <c r="D50" s="58"/>
      <c r="E50" s="59"/>
      <c r="F50" s="58"/>
      <c r="G50" s="59"/>
      <c r="H50" s="58"/>
      <c r="I50" s="59"/>
      <c r="J50" s="58"/>
      <c r="K50" s="59"/>
      <c r="L50" s="58"/>
      <c r="M50" s="59"/>
      <c r="N50" s="58"/>
      <c r="O50" s="59"/>
      <c r="P50" s="59"/>
      <c r="Q50" s="59"/>
      <c r="R50" s="59"/>
      <c r="S50" s="35"/>
    </row>
    <row r="51" spans="1:19" ht="15" customHeight="1">
      <c r="A51" s="54">
        <v>1</v>
      </c>
      <c r="B51" s="303" t="s">
        <v>122</v>
      </c>
      <c r="C51" s="14" t="s">
        <v>89</v>
      </c>
      <c r="D51" s="12">
        <v>191</v>
      </c>
      <c r="E51" s="5">
        <v>30</v>
      </c>
      <c r="F51" s="12"/>
      <c r="G51" s="5"/>
      <c r="H51" s="12"/>
      <c r="I51" s="5"/>
      <c r="J51" s="12"/>
      <c r="K51" s="5"/>
      <c r="L51" s="12"/>
      <c r="M51" s="5"/>
      <c r="N51" s="12"/>
      <c r="O51" s="5"/>
      <c r="P51" s="35">
        <f t="shared" ref="P51:P62" si="6">D51+F51+H51+J51+L51+N51+-R51</f>
        <v>191</v>
      </c>
      <c r="Q51" s="35">
        <f t="shared" ref="Q51:Q62" si="7">E51+G51+I51+K51+M51+O51+-S51</f>
        <v>30</v>
      </c>
      <c r="R51" s="50"/>
      <c r="S51" s="50"/>
    </row>
    <row r="52" spans="1:19" ht="15" customHeight="1">
      <c r="A52" s="54">
        <v>2</v>
      </c>
      <c r="B52" s="303" t="s">
        <v>33</v>
      </c>
      <c r="C52" s="14" t="s">
        <v>75</v>
      </c>
      <c r="D52" s="12">
        <v>190</v>
      </c>
      <c r="E52" s="5">
        <v>26</v>
      </c>
      <c r="F52" s="12"/>
      <c r="G52" s="5"/>
      <c r="H52" s="12"/>
      <c r="I52" s="5"/>
      <c r="J52" s="12"/>
      <c r="K52" s="5"/>
      <c r="L52" s="12"/>
      <c r="M52" s="5"/>
      <c r="N52" s="12"/>
      <c r="O52" s="5"/>
      <c r="P52" s="35">
        <f t="shared" si="6"/>
        <v>190</v>
      </c>
      <c r="Q52" s="35">
        <f t="shared" si="7"/>
        <v>26</v>
      </c>
      <c r="R52" s="50"/>
      <c r="S52" s="50"/>
    </row>
    <row r="53" spans="1:19" ht="15" customHeight="1">
      <c r="A53" s="54">
        <v>3</v>
      </c>
      <c r="B53" s="303" t="s">
        <v>88</v>
      </c>
      <c r="C53" s="14" t="s">
        <v>34</v>
      </c>
      <c r="D53" s="12">
        <v>188</v>
      </c>
      <c r="E53" s="5">
        <v>23</v>
      </c>
      <c r="F53" s="12"/>
      <c r="G53" s="5"/>
      <c r="H53" s="12"/>
      <c r="I53" s="5"/>
      <c r="J53" s="12"/>
      <c r="K53" s="5"/>
      <c r="L53" s="12"/>
      <c r="M53" s="5"/>
      <c r="N53" s="12"/>
      <c r="O53" s="5"/>
      <c r="P53" s="35">
        <f t="shared" si="6"/>
        <v>188</v>
      </c>
      <c r="Q53" s="35">
        <f t="shared" si="7"/>
        <v>23</v>
      </c>
      <c r="R53" s="50"/>
      <c r="S53" s="50"/>
    </row>
    <row r="54" spans="1:19" ht="15" customHeight="1">
      <c r="A54" s="54">
        <v>4</v>
      </c>
      <c r="B54" s="303" t="s">
        <v>73</v>
      </c>
      <c r="C54" s="14" t="s">
        <v>103</v>
      </c>
      <c r="D54" s="12">
        <v>187</v>
      </c>
      <c r="E54" s="5">
        <v>21</v>
      </c>
      <c r="F54" s="12"/>
      <c r="G54" s="5"/>
      <c r="H54" s="12"/>
      <c r="I54" s="5"/>
      <c r="J54" s="12"/>
      <c r="K54" s="5"/>
      <c r="L54" s="12"/>
      <c r="M54" s="5"/>
      <c r="N54" s="12"/>
      <c r="O54" s="5"/>
      <c r="P54" s="35">
        <f t="shared" si="6"/>
        <v>187</v>
      </c>
      <c r="Q54" s="35">
        <f t="shared" si="7"/>
        <v>21</v>
      </c>
      <c r="R54" s="50"/>
      <c r="S54" s="50"/>
    </row>
    <row r="55" spans="1:19" ht="15" customHeight="1">
      <c r="A55" s="54">
        <v>5</v>
      </c>
      <c r="B55" s="303" t="s">
        <v>92</v>
      </c>
      <c r="C55" s="14" t="s">
        <v>103</v>
      </c>
      <c r="D55" s="12">
        <v>185</v>
      </c>
      <c r="E55" s="5">
        <v>20</v>
      </c>
      <c r="F55" s="12"/>
      <c r="G55" s="5"/>
      <c r="H55" s="12"/>
      <c r="I55" s="5"/>
      <c r="J55" s="12"/>
      <c r="K55" s="5"/>
      <c r="L55" s="12"/>
      <c r="M55" s="5"/>
      <c r="N55" s="12"/>
      <c r="O55" s="5"/>
      <c r="P55" s="35">
        <f t="shared" si="6"/>
        <v>185</v>
      </c>
      <c r="Q55" s="35">
        <f t="shared" si="7"/>
        <v>20</v>
      </c>
      <c r="R55" s="50"/>
      <c r="S55" s="50"/>
    </row>
    <row r="56" spans="1:19" ht="15" customHeight="1">
      <c r="A56" s="54">
        <v>6</v>
      </c>
      <c r="B56" s="303" t="s">
        <v>22</v>
      </c>
      <c r="C56" s="14" t="s">
        <v>97</v>
      </c>
      <c r="D56" s="12">
        <v>182</v>
      </c>
      <c r="E56" s="5">
        <v>19</v>
      </c>
      <c r="F56" s="12"/>
      <c r="G56" s="5"/>
      <c r="H56" s="12"/>
      <c r="I56" s="5"/>
      <c r="J56" s="12"/>
      <c r="K56" s="5"/>
      <c r="L56" s="12"/>
      <c r="M56" s="5"/>
      <c r="N56" s="12"/>
      <c r="O56" s="5"/>
      <c r="P56" s="35">
        <f t="shared" si="6"/>
        <v>182</v>
      </c>
      <c r="Q56" s="35">
        <f t="shared" si="7"/>
        <v>19</v>
      </c>
      <c r="R56" s="50"/>
      <c r="S56" s="50"/>
    </row>
    <row r="57" spans="1:19" ht="15" customHeight="1">
      <c r="A57" s="54">
        <v>7</v>
      </c>
      <c r="B57" s="303" t="s">
        <v>116</v>
      </c>
      <c r="C57" s="14" t="s">
        <v>35</v>
      </c>
      <c r="D57" s="12">
        <v>175</v>
      </c>
      <c r="E57" s="5">
        <v>18</v>
      </c>
      <c r="F57" s="12"/>
      <c r="G57" s="5"/>
      <c r="H57" s="12"/>
      <c r="I57" s="5"/>
      <c r="J57" s="12"/>
      <c r="K57" s="5"/>
      <c r="L57" s="12"/>
      <c r="M57" s="5"/>
      <c r="N57" s="12"/>
      <c r="O57" s="5"/>
      <c r="P57" s="35">
        <f t="shared" si="6"/>
        <v>175</v>
      </c>
      <c r="Q57" s="35">
        <f t="shared" si="7"/>
        <v>18</v>
      </c>
      <c r="R57" s="50"/>
      <c r="S57" s="50"/>
    </row>
    <row r="58" spans="1:19" ht="15" customHeight="1">
      <c r="A58" s="54">
        <v>8</v>
      </c>
      <c r="B58" s="303" t="s">
        <v>99</v>
      </c>
      <c r="C58" s="14" t="s">
        <v>97</v>
      </c>
      <c r="D58" s="12">
        <v>173</v>
      </c>
      <c r="E58" s="5">
        <v>17</v>
      </c>
      <c r="F58" s="12"/>
      <c r="G58" s="5"/>
      <c r="H58" s="12"/>
      <c r="I58" s="5"/>
      <c r="J58" s="12"/>
      <c r="K58" s="5"/>
      <c r="L58" s="12"/>
      <c r="M58" s="5"/>
      <c r="N58" s="12"/>
      <c r="O58" s="5"/>
      <c r="P58" s="35">
        <f t="shared" si="6"/>
        <v>173</v>
      </c>
      <c r="Q58" s="35">
        <f t="shared" si="7"/>
        <v>17</v>
      </c>
      <c r="R58" s="50"/>
      <c r="S58" s="50"/>
    </row>
    <row r="59" spans="1:19" ht="15" customHeight="1">
      <c r="A59" s="54">
        <v>9</v>
      </c>
      <c r="B59" s="303" t="s">
        <v>95</v>
      </c>
      <c r="C59" s="14" t="s">
        <v>34</v>
      </c>
      <c r="D59" s="12">
        <v>172</v>
      </c>
      <c r="E59" s="5">
        <v>16</v>
      </c>
      <c r="F59" s="12"/>
      <c r="G59" s="5"/>
      <c r="H59" s="12"/>
      <c r="I59" s="5"/>
      <c r="J59" s="12"/>
      <c r="K59" s="5"/>
      <c r="L59" s="12"/>
      <c r="M59" s="5"/>
      <c r="N59" s="12"/>
      <c r="O59" s="5"/>
      <c r="P59" s="35">
        <f t="shared" si="6"/>
        <v>172</v>
      </c>
      <c r="Q59" s="35">
        <f t="shared" si="7"/>
        <v>16</v>
      </c>
      <c r="R59" s="50"/>
      <c r="S59" s="50"/>
    </row>
    <row r="60" spans="1:19" ht="15" customHeight="1">
      <c r="A60" s="54">
        <v>10</v>
      </c>
      <c r="B60" s="303" t="s">
        <v>146</v>
      </c>
      <c r="C60" s="14" t="s">
        <v>74</v>
      </c>
      <c r="D60" s="12">
        <v>164</v>
      </c>
      <c r="E60" s="5">
        <v>15</v>
      </c>
      <c r="F60" s="12"/>
      <c r="G60" s="5"/>
      <c r="H60" s="12"/>
      <c r="I60" s="5"/>
      <c r="J60" s="12"/>
      <c r="K60" s="5"/>
      <c r="L60" s="12"/>
      <c r="M60" s="5"/>
      <c r="N60" s="12"/>
      <c r="O60" s="5"/>
      <c r="P60" s="35">
        <f t="shared" si="6"/>
        <v>164</v>
      </c>
      <c r="Q60" s="35">
        <f t="shared" si="7"/>
        <v>15</v>
      </c>
      <c r="R60" s="50"/>
      <c r="S60" s="50"/>
    </row>
    <row r="61" spans="1:19" ht="15" customHeight="1">
      <c r="A61" s="54">
        <v>11</v>
      </c>
      <c r="B61" s="26"/>
      <c r="C61" s="14"/>
      <c r="D61" s="12"/>
      <c r="E61" s="12"/>
      <c r="F61" s="12"/>
      <c r="G61" s="12"/>
      <c r="H61" s="12"/>
      <c r="I61" s="5"/>
      <c r="J61" s="12"/>
      <c r="K61" s="5"/>
      <c r="L61" s="12"/>
      <c r="M61" s="5"/>
      <c r="N61" s="12"/>
      <c r="O61" s="5"/>
      <c r="P61" s="35">
        <f t="shared" si="6"/>
        <v>0</v>
      </c>
      <c r="Q61" s="35">
        <f t="shared" si="7"/>
        <v>0</v>
      </c>
      <c r="R61" s="50"/>
      <c r="S61" s="50"/>
    </row>
    <row r="62" spans="1:19" ht="15" customHeight="1">
      <c r="A62" s="54">
        <v>12</v>
      </c>
      <c r="B62" s="26"/>
      <c r="C62" s="14"/>
      <c r="D62" s="12"/>
      <c r="E62" s="5"/>
      <c r="F62" s="12"/>
      <c r="G62" s="5"/>
      <c r="H62" s="12"/>
      <c r="I62" s="5"/>
      <c r="J62" s="12"/>
      <c r="K62" s="5"/>
      <c r="L62" s="5"/>
      <c r="M62" s="5"/>
      <c r="N62" s="5"/>
      <c r="O62" s="5"/>
      <c r="P62" s="35">
        <f t="shared" si="6"/>
        <v>0</v>
      </c>
      <c r="Q62" s="35">
        <f t="shared" si="7"/>
        <v>0</v>
      </c>
      <c r="R62" s="50"/>
      <c r="S62" s="50"/>
    </row>
    <row r="63" spans="1:19" ht="15" customHeight="1">
      <c r="A63" s="64" t="s">
        <v>87</v>
      </c>
      <c r="B63" s="27" t="s">
        <v>84</v>
      </c>
      <c r="C63" s="25" t="s">
        <v>44</v>
      </c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35"/>
      <c r="S63" s="35"/>
    </row>
    <row r="64" spans="1:19" ht="15" customHeight="1">
      <c r="A64" s="53">
        <v>1</v>
      </c>
      <c r="B64" s="303" t="s">
        <v>14</v>
      </c>
      <c r="C64" s="14" t="s">
        <v>103</v>
      </c>
      <c r="D64" s="12">
        <v>179</v>
      </c>
      <c r="E64" s="5">
        <v>30</v>
      </c>
      <c r="F64" s="12"/>
      <c r="G64" s="5"/>
      <c r="H64" s="12"/>
      <c r="I64" s="5"/>
      <c r="J64" s="12"/>
      <c r="K64" s="5"/>
      <c r="L64" s="12"/>
      <c r="M64" s="5"/>
      <c r="N64" s="12"/>
      <c r="O64" s="5"/>
      <c r="P64" s="35">
        <f t="shared" ref="P64:P73" si="8">D64+F64+H64+J64+L64+N64+-R64</f>
        <v>179</v>
      </c>
      <c r="Q64" s="35">
        <f t="shared" ref="Q64:Q73" si="9">E64+G64+I64+K64+M64+O64+-S64</f>
        <v>30</v>
      </c>
      <c r="R64" s="50"/>
      <c r="S64" s="50"/>
    </row>
    <row r="65" spans="1:19" ht="15" customHeight="1">
      <c r="A65" s="53">
        <v>2</v>
      </c>
      <c r="B65" s="303" t="s">
        <v>19</v>
      </c>
      <c r="C65" s="14" t="s">
        <v>89</v>
      </c>
      <c r="D65" s="12">
        <v>179</v>
      </c>
      <c r="E65" s="5">
        <v>26</v>
      </c>
      <c r="F65" s="12"/>
      <c r="G65" s="5"/>
      <c r="H65" s="12"/>
      <c r="I65" s="5"/>
      <c r="J65" s="12"/>
      <c r="K65" s="5"/>
      <c r="L65" s="12"/>
      <c r="M65" s="5"/>
      <c r="N65" s="12"/>
      <c r="O65" s="5"/>
      <c r="P65" s="35">
        <f t="shared" si="8"/>
        <v>179</v>
      </c>
      <c r="Q65" s="35">
        <f t="shared" si="9"/>
        <v>26</v>
      </c>
      <c r="R65" s="50"/>
      <c r="S65" s="50"/>
    </row>
    <row r="66" spans="1:19" ht="15" customHeight="1">
      <c r="A66" s="53">
        <v>3</v>
      </c>
      <c r="B66" s="303" t="s">
        <v>23</v>
      </c>
      <c r="C66" s="14" t="s">
        <v>103</v>
      </c>
      <c r="D66" s="12">
        <v>177</v>
      </c>
      <c r="E66" s="5">
        <v>23</v>
      </c>
      <c r="F66" s="12"/>
      <c r="G66" s="5"/>
      <c r="H66" s="12"/>
      <c r="I66" s="5"/>
      <c r="J66" s="12"/>
      <c r="K66" s="5"/>
      <c r="L66" s="12"/>
      <c r="M66" s="5"/>
      <c r="N66" s="12"/>
      <c r="O66" s="5"/>
      <c r="P66" s="35">
        <f t="shared" si="8"/>
        <v>177</v>
      </c>
      <c r="Q66" s="35">
        <f t="shared" si="9"/>
        <v>23</v>
      </c>
      <c r="R66" s="50"/>
      <c r="S66" s="50"/>
    </row>
    <row r="67" spans="1:19" ht="15" customHeight="1">
      <c r="A67" s="53">
        <v>4</v>
      </c>
      <c r="B67" s="303" t="s">
        <v>18</v>
      </c>
      <c r="C67" s="14" t="s">
        <v>74</v>
      </c>
      <c r="D67" s="12">
        <v>176</v>
      </c>
      <c r="E67" s="5">
        <v>21</v>
      </c>
      <c r="F67" s="12"/>
      <c r="G67" s="5"/>
      <c r="H67" s="12"/>
      <c r="I67" s="5"/>
      <c r="J67" s="12"/>
      <c r="K67" s="5"/>
      <c r="L67" s="12"/>
      <c r="M67" s="5"/>
      <c r="N67" s="12"/>
      <c r="O67" s="5"/>
      <c r="P67" s="35">
        <f t="shared" si="8"/>
        <v>176</v>
      </c>
      <c r="Q67" s="35">
        <f t="shared" si="9"/>
        <v>21</v>
      </c>
      <c r="R67" s="50"/>
      <c r="S67" s="50"/>
    </row>
    <row r="68" spans="1:19" ht="15" customHeight="1">
      <c r="A68" s="53">
        <v>5</v>
      </c>
      <c r="B68" s="312" t="s">
        <v>40</v>
      </c>
      <c r="C68" s="14" t="s">
        <v>101</v>
      </c>
      <c r="D68" s="12">
        <v>171</v>
      </c>
      <c r="E68" s="5">
        <v>20</v>
      </c>
      <c r="F68" s="12"/>
      <c r="G68" s="5"/>
      <c r="H68" s="12"/>
      <c r="I68" s="5"/>
      <c r="J68" s="12"/>
      <c r="K68" s="5"/>
      <c r="L68" s="12"/>
      <c r="M68" s="5"/>
      <c r="N68" s="12"/>
      <c r="O68" s="5"/>
      <c r="P68" s="35">
        <f t="shared" si="8"/>
        <v>171</v>
      </c>
      <c r="Q68" s="35">
        <f t="shared" si="9"/>
        <v>20</v>
      </c>
      <c r="R68" s="50"/>
      <c r="S68" s="50"/>
    </row>
    <row r="69" spans="1:19" ht="15" customHeight="1">
      <c r="A69" s="53">
        <v>6</v>
      </c>
      <c r="B69" s="312" t="s">
        <v>211</v>
      </c>
      <c r="C69" s="14" t="s">
        <v>103</v>
      </c>
      <c r="D69" s="12">
        <v>171</v>
      </c>
      <c r="E69" s="5">
        <v>19</v>
      </c>
      <c r="F69" s="12"/>
      <c r="G69" s="5"/>
      <c r="H69" s="12"/>
      <c r="I69" s="5"/>
      <c r="J69" s="12"/>
      <c r="K69" s="5"/>
      <c r="L69" s="12"/>
      <c r="M69" s="5"/>
      <c r="N69" s="12"/>
      <c r="O69" s="5"/>
      <c r="P69" s="35">
        <f t="shared" si="8"/>
        <v>171</v>
      </c>
      <c r="Q69" s="35">
        <f t="shared" si="9"/>
        <v>19</v>
      </c>
      <c r="R69" s="50"/>
      <c r="S69" s="50"/>
    </row>
    <row r="70" spans="1:19" ht="15" customHeight="1">
      <c r="A70" s="53">
        <v>7</v>
      </c>
      <c r="B70" s="303" t="s">
        <v>37</v>
      </c>
      <c r="C70" s="14" t="s">
        <v>89</v>
      </c>
      <c r="D70" s="12">
        <v>168</v>
      </c>
      <c r="E70" s="5">
        <v>18</v>
      </c>
      <c r="F70" s="12"/>
      <c r="G70" s="5"/>
      <c r="H70" s="12"/>
      <c r="I70" s="5"/>
      <c r="J70" s="12"/>
      <c r="K70" s="5"/>
      <c r="L70" s="12"/>
      <c r="M70" s="5"/>
      <c r="N70" s="12"/>
      <c r="O70" s="5"/>
      <c r="P70" s="35">
        <f t="shared" si="8"/>
        <v>168</v>
      </c>
      <c r="Q70" s="35">
        <f t="shared" si="9"/>
        <v>18</v>
      </c>
      <c r="R70" s="50"/>
      <c r="S70" s="50"/>
    </row>
    <row r="71" spans="1:19" ht="15" customHeight="1">
      <c r="A71" s="53">
        <v>8</v>
      </c>
      <c r="B71" s="303" t="s">
        <v>208</v>
      </c>
      <c r="C71" s="14" t="s">
        <v>203</v>
      </c>
      <c r="D71" s="12">
        <v>153</v>
      </c>
      <c r="E71" s="5">
        <v>17</v>
      </c>
      <c r="F71" s="12"/>
      <c r="G71" s="5"/>
      <c r="H71" s="12"/>
      <c r="I71" s="5"/>
      <c r="J71" s="12"/>
      <c r="K71" s="5"/>
      <c r="L71" s="12"/>
      <c r="M71" s="5"/>
      <c r="N71" s="12"/>
      <c r="O71" s="5"/>
      <c r="P71" s="35">
        <f t="shared" si="8"/>
        <v>153</v>
      </c>
      <c r="Q71" s="35">
        <f t="shared" si="9"/>
        <v>17</v>
      </c>
      <c r="R71" s="50"/>
      <c r="S71" s="50"/>
    </row>
    <row r="72" spans="1:19" ht="15" customHeight="1">
      <c r="A72" s="53">
        <v>9</v>
      </c>
      <c r="B72" s="26"/>
      <c r="C72" s="14"/>
      <c r="D72" s="12"/>
      <c r="E72" s="5"/>
      <c r="F72" s="12"/>
      <c r="G72" s="5"/>
      <c r="H72" s="12"/>
      <c r="I72" s="5"/>
      <c r="J72" s="12"/>
      <c r="K72" s="5"/>
      <c r="L72" s="12"/>
      <c r="M72" s="5"/>
      <c r="N72" s="12"/>
      <c r="O72" s="5"/>
      <c r="P72" s="35">
        <f t="shared" si="8"/>
        <v>0</v>
      </c>
      <c r="Q72" s="35">
        <f t="shared" si="9"/>
        <v>0</v>
      </c>
      <c r="R72" s="50"/>
      <c r="S72" s="50"/>
    </row>
    <row r="73" spans="1:19" ht="15" customHeight="1">
      <c r="A73" s="53">
        <v>10</v>
      </c>
      <c r="B73" s="26"/>
      <c r="C73" s="14"/>
      <c r="D73" s="12"/>
      <c r="E73" s="5"/>
      <c r="F73" s="12"/>
      <c r="G73" s="5"/>
      <c r="H73" s="12"/>
      <c r="I73" s="5"/>
      <c r="J73" s="12"/>
      <c r="K73" s="5"/>
      <c r="L73" s="12"/>
      <c r="M73" s="5"/>
      <c r="N73" s="12"/>
      <c r="O73" s="5"/>
      <c r="P73" s="35">
        <f t="shared" si="8"/>
        <v>0</v>
      </c>
      <c r="Q73" s="35">
        <f t="shared" si="9"/>
        <v>0</v>
      </c>
      <c r="R73" s="50"/>
      <c r="S73" s="50"/>
    </row>
    <row r="74" spans="1:19" ht="13.15" customHeight="1">
      <c r="C74" s="10"/>
    </row>
    <row r="75" spans="1:19" ht="13.5" customHeight="1">
      <c r="C75" s="10"/>
    </row>
    <row r="76" spans="1:19">
      <c r="C76" s="10"/>
    </row>
    <row r="77" spans="1:19">
      <c r="C77" s="10"/>
    </row>
  </sheetData>
  <sortState ref="B62:S71">
    <sortCondition descending="1" ref="Q62:Q71"/>
  </sortState>
  <phoneticPr fontId="0" type="noConversion"/>
  <pageMargins left="0.39370078740157483" right="0.27559055118110237" top="0.23622047244094491" bottom="0.35433070866141736" header="0" footer="0"/>
  <pageSetup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8"/>
  <sheetViews>
    <sheetView zoomScaleNormal="100" workbookViewId="0">
      <selection activeCell="O14" sqref="O14"/>
    </sheetView>
  </sheetViews>
  <sheetFormatPr defaultRowHeight="15.75"/>
  <cols>
    <col min="1" max="1" width="4.85546875" customWidth="1"/>
    <col min="2" max="2" width="7.5703125" customWidth="1"/>
    <col min="3" max="3" width="19.28515625" customWidth="1"/>
    <col min="4" max="4" width="14.28515625" customWidth="1"/>
    <col min="5" max="5" width="5" customWidth="1"/>
    <col min="6" max="7" width="5.7109375" customWidth="1"/>
    <col min="8" max="8" width="2.140625" customWidth="1"/>
    <col min="9" max="9" width="7.5703125" customWidth="1"/>
    <col min="10" max="10" width="6.140625" customWidth="1"/>
    <col min="11" max="11" width="3.5703125" style="123" customWidth="1"/>
    <col min="12" max="12" width="7.7109375" style="129" customWidth="1"/>
    <col min="13" max="13" width="3" customWidth="1"/>
    <col min="14" max="14" width="6.28515625" customWidth="1"/>
    <col min="15" max="15" width="23.7109375" customWidth="1"/>
    <col min="16" max="16" width="23.140625" customWidth="1"/>
  </cols>
  <sheetData>
    <row r="1" spans="1:12" ht="16.5">
      <c r="A1" s="65"/>
      <c r="B1" s="66"/>
      <c r="C1" s="67" t="s">
        <v>166</v>
      </c>
      <c r="D1" s="71"/>
      <c r="E1" s="68"/>
      <c r="F1" s="69"/>
      <c r="G1" s="70"/>
      <c r="H1" s="70"/>
      <c r="I1" s="70"/>
      <c r="J1" s="72"/>
      <c r="K1" s="118"/>
      <c r="L1" s="124"/>
    </row>
    <row r="2" spans="1:12" ht="16.5">
      <c r="A2" s="305"/>
      <c r="B2" s="306"/>
      <c r="C2" s="30"/>
      <c r="D2" s="157"/>
      <c r="E2" s="307"/>
      <c r="F2" s="308"/>
      <c r="G2" s="309"/>
      <c r="H2" s="309"/>
      <c r="I2" s="309"/>
      <c r="J2" s="310"/>
      <c r="K2" s="120"/>
      <c r="L2" s="126"/>
    </row>
    <row r="3" spans="1:12">
      <c r="A3" s="82"/>
      <c r="B3" s="83" t="s">
        <v>123</v>
      </c>
      <c r="C3" s="84"/>
      <c r="D3" s="85"/>
      <c r="E3" s="86" t="s">
        <v>187</v>
      </c>
      <c r="F3" s="86"/>
      <c r="G3" s="87"/>
      <c r="H3" s="87"/>
      <c r="I3" s="88" t="s">
        <v>209</v>
      </c>
      <c r="J3" s="89"/>
      <c r="K3" s="119"/>
      <c r="L3" s="125"/>
    </row>
    <row r="4" spans="1:12" ht="22.5">
      <c r="A4" s="75" t="s">
        <v>48</v>
      </c>
      <c r="B4" s="76" t="s">
        <v>43</v>
      </c>
      <c r="C4" s="77" t="s">
        <v>0</v>
      </c>
      <c r="D4" s="77" t="s">
        <v>1</v>
      </c>
      <c r="E4" s="78" t="s">
        <v>47</v>
      </c>
      <c r="F4" s="79"/>
      <c r="G4" s="80"/>
      <c r="H4" s="80"/>
      <c r="I4" s="81"/>
      <c r="J4" s="81"/>
    </row>
    <row r="5" spans="1:12">
      <c r="A5" s="37">
        <v>3</v>
      </c>
      <c r="B5" s="52" t="s">
        <v>45</v>
      </c>
      <c r="C5" s="29" t="s">
        <v>46</v>
      </c>
      <c r="D5" s="21" t="s">
        <v>89</v>
      </c>
      <c r="E5" s="37"/>
      <c r="F5" s="62" t="s">
        <v>85</v>
      </c>
      <c r="G5" s="62" t="s">
        <v>86</v>
      </c>
      <c r="H5" s="63"/>
      <c r="I5" s="63" t="s">
        <v>26</v>
      </c>
      <c r="J5" s="63">
        <v>10.9</v>
      </c>
      <c r="K5" s="120" t="s">
        <v>24</v>
      </c>
      <c r="L5" s="126"/>
    </row>
    <row r="6" spans="1:12">
      <c r="A6" s="5">
        <v>2</v>
      </c>
      <c r="B6" s="53">
        <v>5.0999999999999996</v>
      </c>
      <c r="C6" s="99" t="s">
        <v>122</v>
      </c>
      <c r="D6" s="14" t="s">
        <v>89</v>
      </c>
      <c r="E6" s="11">
        <v>0</v>
      </c>
      <c r="F6" s="13">
        <v>96</v>
      </c>
      <c r="G6" s="13">
        <v>95</v>
      </c>
      <c r="H6" s="13"/>
      <c r="I6" s="16">
        <f t="shared" ref="I6:I11" si="0">SUM(F6:H6)</f>
        <v>191</v>
      </c>
      <c r="J6" s="36"/>
      <c r="K6" s="120">
        <v>191</v>
      </c>
      <c r="L6" s="126">
        <f>SUM(K6:K11)</f>
        <v>559</v>
      </c>
    </row>
    <row r="7" spans="1:12">
      <c r="A7" s="5">
        <v>2</v>
      </c>
      <c r="B7" s="53">
        <v>6.1</v>
      </c>
      <c r="C7" s="26" t="s">
        <v>37</v>
      </c>
      <c r="D7" s="14" t="s">
        <v>89</v>
      </c>
      <c r="E7" s="11">
        <v>5</v>
      </c>
      <c r="F7" s="13">
        <v>86</v>
      </c>
      <c r="G7" s="13">
        <v>82</v>
      </c>
      <c r="H7" s="13"/>
      <c r="I7" s="16">
        <f t="shared" si="0"/>
        <v>168</v>
      </c>
      <c r="J7" s="36"/>
      <c r="K7" s="120" t="s">
        <v>24</v>
      </c>
      <c r="L7" s="126"/>
    </row>
    <row r="8" spans="1:12">
      <c r="A8" s="5">
        <v>1</v>
      </c>
      <c r="B8" s="53">
        <v>6.1</v>
      </c>
      <c r="C8" s="26" t="s">
        <v>19</v>
      </c>
      <c r="D8" s="14" t="s">
        <v>89</v>
      </c>
      <c r="E8" s="11">
        <v>5</v>
      </c>
      <c r="F8" s="16">
        <v>87</v>
      </c>
      <c r="G8" s="16">
        <v>92</v>
      </c>
      <c r="H8" s="16"/>
      <c r="I8" s="16">
        <f t="shared" si="0"/>
        <v>179</v>
      </c>
      <c r="J8" s="36"/>
      <c r="K8" s="120">
        <v>184</v>
      </c>
      <c r="L8" s="126"/>
    </row>
    <row r="9" spans="1:12">
      <c r="A9" s="5">
        <v>1</v>
      </c>
      <c r="B9" s="53">
        <v>3</v>
      </c>
      <c r="C9" s="26" t="s">
        <v>68</v>
      </c>
      <c r="D9" s="14" t="s">
        <v>89</v>
      </c>
      <c r="E9" s="11">
        <v>8</v>
      </c>
      <c r="F9" s="15">
        <v>88</v>
      </c>
      <c r="G9" s="15">
        <v>88</v>
      </c>
      <c r="H9" s="15"/>
      <c r="I9" s="16">
        <f t="shared" si="0"/>
        <v>176</v>
      </c>
      <c r="J9" s="36"/>
      <c r="K9" s="120">
        <v>184</v>
      </c>
      <c r="L9" s="126"/>
    </row>
    <row r="10" spans="1:12">
      <c r="A10" s="5">
        <v>1</v>
      </c>
      <c r="B10" s="53"/>
      <c r="C10" s="26"/>
      <c r="D10" s="14"/>
      <c r="E10" s="11"/>
      <c r="F10" s="13"/>
      <c r="G10" s="13"/>
      <c r="H10" s="13"/>
      <c r="I10" s="16">
        <f t="shared" si="0"/>
        <v>0</v>
      </c>
      <c r="J10" s="36"/>
      <c r="K10" s="120"/>
      <c r="L10" s="126"/>
    </row>
    <row r="11" spans="1:12">
      <c r="A11" s="5">
        <v>1</v>
      </c>
      <c r="B11" s="96"/>
      <c r="C11" s="96"/>
      <c r="D11" s="14"/>
      <c r="E11" s="11"/>
      <c r="F11" s="53"/>
      <c r="G11" s="53"/>
      <c r="H11" s="53"/>
      <c r="I11" s="16">
        <f t="shared" si="0"/>
        <v>0</v>
      </c>
      <c r="J11" s="36"/>
      <c r="K11" s="120"/>
      <c r="L11" s="126"/>
    </row>
    <row r="12" spans="1:12">
      <c r="A12" s="37">
        <v>3</v>
      </c>
      <c r="B12" s="52" t="s">
        <v>45</v>
      </c>
      <c r="C12" s="29" t="s">
        <v>46</v>
      </c>
      <c r="D12" s="21" t="s">
        <v>103</v>
      </c>
      <c r="E12" s="37"/>
      <c r="F12" s="62" t="s">
        <v>85</v>
      </c>
      <c r="G12" s="62" t="s">
        <v>86</v>
      </c>
      <c r="H12" s="63"/>
      <c r="I12" s="63" t="s">
        <v>26</v>
      </c>
      <c r="J12" s="63">
        <v>10.9</v>
      </c>
      <c r="K12" s="121"/>
      <c r="L12" s="127"/>
    </row>
    <row r="13" spans="1:12">
      <c r="A13" s="5">
        <v>2</v>
      </c>
      <c r="B13" s="54">
        <v>6.1</v>
      </c>
      <c r="C13" s="26" t="s">
        <v>98</v>
      </c>
      <c r="D13" s="14" t="s">
        <v>103</v>
      </c>
      <c r="E13" s="11">
        <v>5</v>
      </c>
      <c r="F13" s="13">
        <v>86</v>
      </c>
      <c r="G13" s="13">
        <v>85</v>
      </c>
      <c r="H13" s="13"/>
      <c r="I13" s="16">
        <f t="shared" ref="I13:I18" si="1">SUM(F13:H13)</f>
        <v>171</v>
      </c>
      <c r="J13" s="36"/>
      <c r="K13" s="120">
        <f>E13+I13</f>
        <v>176</v>
      </c>
      <c r="L13" s="126">
        <f>SUM(K13:K18)</f>
        <v>547</v>
      </c>
    </row>
    <row r="14" spans="1:12">
      <c r="A14" s="5">
        <v>2</v>
      </c>
      <c r="B14" s="54">
        <v>6.1</v>
      </c>
      <c r="C14" s="26" t="s">
        <v>14</v>
      </c>
      <c r="D14" s="14" t="s">
        <v>103</v>
      </c>
      <c r="E14" s="11">
        <v>5</v>
      </c>
      <c r="F14" s="15">
        <v>85</v>
      </c>
      <c r="G14" s="15">
        <v>94</v>
      </c>
      <c r="H14" s="15"/>
      <c r="I14" s="16">
        <f t="shared" si="1"/>
        <v>179</v>
      </c>
      <c r="J14" s="36"/>
      <c r="K14" s="120">
        <v>184</v>
      </c>
      <c r="L14" s="126"/>
    </row>
    <row r="15" spans="1:12">
      <c r="A15" s="5">
        <v>1</v>
      </c>
      <c r="B15" s="54">
        <v>5</v>
      </c>
      <c r="C15" s="26" t="s">
        <v>73</v>
      </c>
      <c r="D15" s="14" t="s">
        <v>103</v>
      </c>
      <c r="E15" s="11">
        <v>0</v>
      </c>
      <c r="F15" s="15">
        <v>90</v>
      </c>
      <c r="G15" s="15">
        <v>97</v>
      </c>
      <c r="H15" s="15"/>
      <c r="I15" s="16">
        <f t="shared" si="1"/>
        <v>187</v>
      </c>
      <c r="J15" s="36"/>
      <c r="K15" s="120">
        <v>187</v>
      </c>
      <c r="L15" s="126"/>
    </row>
    <row r="16" spans="1:12">
      <c r="A16" s="5">
        <v>1</v>
      </c>
      <c r="B16" s="53">
        <v>6.1</v>
      </c>
      <c r="C16" s="101" t="s">
        <v>23</v>
      </c>
      <c r="D16" s="14" t="s">
        <v>103</v>
      </c>
      <c r="E16" s="11">
        <v>5</v>
      </c>
      <c r="F16" s="15">
        <v>89</v>
      </c>
      <c r="G16" s="15">
        <v>88</v>
      </c>
      <c r="H16" s="15"/>
      <c r="I16" s="16">
        <f t="shared" si="1"/>
        <v>177</v>
      </c>
      <c r="J16" s="36"/>
      <c r="K16" s="120"/>
      <c r="L16" s="126"/>
    </row>
    <row r="17" spans="1:12">
      <c r="A17" s="5">
        <v>1</v>
      </c>
      <c r="B17" s="106"/>
      <c r="C17" s="113"/>
      <c r="D17" s="104" t="s">
        <v>103</v>
      </c>
      <c r="E17" s="11"/>
      <c r="F17" s="15"/>
      <c r="G17" s="15"/>
      <c r="H17" s="15"/>
      <c r="I17" s="16">
        <f t="shared" si="1"/>
        <v>0</v>
      </c>
      <c r="J17" s="36"/>
      <c r="K17" s="120">
        <f>E17+I17</f>
        <v>0</v>
      </c>
      <c r="L17" s="126"/>
    </row>
    <row r="18" spans="1:12">
      <c r="A18" s="5">
        <v>1</v>
      </c>
      <c r="B18" s="53"/>
      <c r="C18" s="26"/>
      <c r="D18" s="104" t="s">
        <v>103</v>
      </c>
      <c r="E18" s="11"/>
      <c r="F18" s="15"/>
      <c r="G18" s="15"/>
      <c r="H18" s="15"/>
      <c r="I18" s="16">
        <f t="shared" si="1"/>
        <v>0</v>
      </c>
      <c r="J18" s="36"/>
      <c r="K18" s="120" t="s">
        <v>24</v>
      </c>
      <c r="L18" s="126"/>
    </row>
    <row r="19" spans="1:12">
      <c r="A19" s="37">
        <v>3</v>
      </c>
      <c r="B19" s="52" t="s">
        <v>45</v>
      </c>
      <c r="C19" s="29" t="s">
        <v>46</v>
      </c>
      <c r="D19" s="21" t="s">
        <v>74</v>
      </c>
      <c r="E19" s="37"/>
      <c r="F19" s="62" t="s">
        <v>85</v>
      </c>
      <c r="G19" s="62" t="s">
        <v>86</v>
      </c>
      <c r="H19" s="63"/>
      <c r="I19" s="63" t="s">
        <v>26</v>
      </c>
      <c r="J19" s="63">
        <v>10.9</v>
      </c>
      <c r="K19" s="120" t="s">
        <v>24</v>
      </c>
      <c r="L19" s="126"/>
    </row>
    <row r="20" spans="1:12">
      <c r="A20" s="5">
        <v>2</v>
      </c>
      <c r="B20" s="53">
        <v>5</v>
      </c>
      <c r="C20" s="26" t="s">
        <v>92</v>
      </c>
      <c r="D20" s="14" t="s">
        <v>74</v>
      </c>
      <c r="E20" s="11">
        <v>0</v>
      </c>
      <c r="F20" s="15">
        <v>93</v>
      </c>
      <c r="G20" s="15">
        <v>92</v>
      </c>
      <c r="H20" s="15"/>
      <c r="I20" s="16">
        <f t="shared" ref="I20:I25" si="2">SUM(F20:H20)</f>
        <v>185</v>
      </c>
      <c r="J20" s="36"/>
      <c r="K20" s="120">
        <v>185</v>
      </c>
      <c r="L20" s="126">
        <f>SUM(K20:K25)</f>
        <v>530</v>
      </c>
    </row>
    <row r="21" spans="1:12">
      <c r="A21" s="5">
        <v>1</v>
      </c>
      <c r="B21" s="54">
        <v>6</v>
      </c>
      <c r="C21" s="26" t="s">
        <v>18</v>
      </c>
      <c r="D21" s="14" t="s">
        <v>74</v>
      </c>
      <c r="E21" s="11">
        <v>5</v>
      </c>
      <c r="F21" s="15">
        <v>87</v>
      </c>
      <c r="G21" s="15">
        <v>89</v>
      </c>
      <c r="H21" s="15"/>
      <c r="I21" s="16">
        <f t="shared" si="2"/>
        <v>176</v>
      </c>
      <c r="J21" s="36"/>
      <c r="K21" s="120">
        <f>E21+I21</f>
        <v>181</v>
      </c>
      <c r="L21" s="126"/>
    </row>
    <row r="22" spans="1:12">
      <c r="A22" s="5">
        <v>1</v>
      </c>
      <c r="B22" s="54">
        <v>5.0999999999999996</v>
      </c>
      <c r="C22" s="73" t="s">
        <v>146</v>
      </c>
      <c r="D22" s="14" t="s">
        <v>74</v>
      </c>
      <c r="E22" s="11">
        <v>0</v>
      </c>
      <c r="F22" s="15">
        <v>79</v>
      </c>
      <c r="G22" s="15">
        <v>85</v>
      </c>
      <c r="H22" s="15"/>
      <c r="I22" s="16">
        <f t="shared" si="2"/>
        <v>164</v>
      </c>
      <c r="J22" s="36"/>
      <c r="K22" s="120">
        <f>E22+I22</f>
        <v>164</v>
      </c>
      <c r="L22" s="126"/>
    </row>
    <row r="23" spans="1:12">
      <c r="A23" s="5">
        <v>1</v>
      </c>
      <c r="B23" s="54"/>
      <c r="C23" s="26"/>
      <c r="D23" s="14" t="s">
        <v>74</v>
      </c>
      <c r="E23" s="11"/>
      <c r="F23" s="32"/>
      <c r="G23" s="32"/>
      <c r="H23" s="32"/>
      <c r="I23" s="16">
        <f t="shared" si="2"/>
        <v>0</v>
      </c>
      <c r="J23" s="36"/>
      <c r="K23" s="120">
        <f>E23+I23</f>
        <v>0</v>
      </c>
      <c r="L23" s="126"/>
    </row>
    <row r="24" spans="1:12">
      <c r="A24" s="5">
        <v>1</v>
      </c>
      <c r="B24" s="53"/>
      <c r="C24" s="26"/>
      <c r="D24" s="14" t="s">
        <v>74</v>
      </c>
      <c r="E24" s="11"/>
      <c r="F24" s="16"/>
      <c r="G24" s="16"/>
      <c r="H24" s="16"/>
      <c r="I24" s="16">
        <f t="shared" si="2"/>
        <v>0</v>
      </c>
      <c r="J24" s="36"/>
      <c r="K24" s="120">
        <f>E24+I24</f>
        <v>0</v>
      </c>
      <c r="L24" s="126"/>
    </row>
    <row r="25" spans="1:12">
      <c r="A25" s="5">
        <v>0</v>
      </c>
      <c r="B25" s="53"/>
      <c r="C25" s="26"/>
      <c r="D25" s="14" t="s">
        <v>74</v>
      </c>
      <c r="E25" s="11"/>
      <c r="F25" s="15"/>
      <c r="G25" s="15"/>
      <c r="H25" s="15"/>
      <c r="I25" s="16">
        <f t="shared" si="2"/>
        <v>0</v>
      </c>
      <c r="J25" s="36"/>
      <c r="K25" s="120">
        <f>E25+I25</f>
        <v>0</v>
      </c>
      <c r="L25" s="126"/>
    </row>
    <row r="26" spans="1:12">
      <c r="A26" s="37">
        <v>3</v>
      </c>
      <c r="B26" s="52" t="s">
        <v>45</v>
      </c>
      <c r="C26" s="29" t="s">
        <v>46</v>
      </c>
      <c r="D26" s="21" t="s">
        <v>97</v>
      </c>
      <c r="E26" s="37"/>
      <c r="F26" s="62" t="s">
        <v>85</v>
      </c>
      <c r="G26" s="62" t="s">
        <v>86</v>
      </c>
      <c r="H26" s="63"/>
      <c r="I26" s="63" t="s">
        <v>26</v>
      </c>
      <c r="J26" s="63">
        <v>10.9</v>
      </c>
      <c r="K26" s="120" t="s">
        <v>24</v>
      </c>
      <c r="L26" s="126"/>
    </row>
    <row r="27" spans="1:12">
      <c r="A27" s="5">
        <v>1</v>
      </c>
      <c r="B27" s="98">
        <v>5.0999999999999996</v>
      </c>
      <c r="C27" s="26" t="s">
        <v>22</v>
      </c>
      <c r="D27" s="14" t="s">
        <v>97</v>
      </c>
      <c r="E27" s="11">
        <v>0</v>
      </c>
      <c r="F27" s="16">
        <v>91</v>
      </c>
      <c r="G27" s="15">
        <v>91</v>
      </c>
      <c r="H27" s="15"/>
      <c r="I27" s="16">
        <f t="shared" ref="I27:I32" si="3">SUM(F27:H27)</f>
        <v>182</v>
      </c>
      <c r="J27" s="36"/>
      <c r="K27" s="120">
        <f>E27+I27</f>
        <v>182</v>
      </c>
      <c r="L27" s="126">
        <f>SUM(K27:K32)</f>
        <v>517</v>
      </c>
    </row>
    <row r="28" spans="1:12">
      <c r="A28" s="5">
        <v>1</v>
      </c>
      <c r="B28" s="53">
        <v>3.1</v>
      </c>
      <c r="C28" s="26" t="s">
        <v>93</v>
      </c>
      <c r="D28" s="14" t="s">
        <v>97</v>
      </c>
      <c r="E28" s="11">
        <v>8</v>
      </c>
      <c r="F28" s="16">
        <v>73</v>
      </c>
      <c r="G28" s="15">
        <v>80</v>
      </c>
      <c r="H28" s="15"/>
      <c r="I28" s="16">
        <f t="shared" si="3"/>
        <v>153</v>
      </c>
      <c r="J28" s="36"/>
      <c r="K28" s="120" t="s">
        <v>24</v>
      </c>
      <c r="L28" s="126"/>
    </row>
    <row r="29" spans="1:12">
      <c r="A29" s="5">
        <v>1</v>
      </c>
      <c r="B29" s="53">
        <v>5</v>
      </c>
      <c r="C29" s="26" t="s">
        <v>99</v>
      </c>
      <c r="D29" s="14" t="s">
        <v>97</v>
      </c>
      <c r="E29" s="11">
        <v>0</v>
      </c>
      <c r="F29" s="16">
        <v>84</v>
      </c>
      <c r="G29" s="16">
        <v>89</v>
      </c>
      <c r="H29" s="16"/>
      <c r="I29" s="16">
        <f t="shared" si="3"/>
        <v>173</v>
      </c>
      <c r="J29" s="36"/>
      <c r="K29" s="120">
        <v>173</v>
      </c>
      <c r="L29" s="132">
        <f>H27+H30+H31</f>
        <v>0</v>
      </c>
    </row>
    <row r="30" spans="1:12">
      <c r="A30" s="5"/>
      <c r="B30" s="53">
        <v>3.1</v>
      </c>
      <c r="C30" s="26" t="s">
        <v>131</v>
      </c>
      <c r="D30" s="14" t="s">
        <v>97</v>
      </c>
      <c r="E30" s="11">
        <v>8</v>
      </c>
      <c r="F30" s="13">
        <v>77</v>
      </c>
      <c r="G30" s="13">
        <v>77</v>
      </c>
      <c r="H30" s="13"/>
      <c r="I30" s="16">
        <f t="shared" si="3"/>
        <v>154</v>
      </c>
      <c r="J30" s="36"/>
      <c r="K30" s="120">
        <f>E30+I30</f>
        <v>162</v>
      </c>
      <c r="L30" s="132"/>
    </row>
    <row r="31" spans="1:12">
      <c r="A31" s="5">
        <v>1</v>
      </c>
      <c r="B31" s="53">
        <v>5.0999999999999996</v>
      </c>
      <c r="C31" s="26"/>
      <c r="D31" s="14" t="s">
        <v>97</v>
      </c>
      <c r="E31" s="11"/>
      <c r="F31" s="13"/>
      <c r="G31" s="13"/>
      <c r="H31" s="13"/>
      <c r="I31" s="16">
        <f t="shared" si="3"/>
        <v>0</v>
      </c>
      <c r="J31" s="36"/>
      <c r="K31" s="120">
        <f>E31+I31</f>
        <v>0</v>
      </c>
      <c r="L31" s="126"/>
    </row>
    <row r="32" spans="1:12">
      <c r="A32" s="5">
        <v>1</v>
      </c>
      <c r="B32" s="53">
        <v>3.1</v>
      </c>
      <c r="C32" s="26"/>
      <c r="D32" s="14" t="s">
        <v>97</v>
      </c>
      <c r="E32" s="11"/>
      <c r="F32" s="16"/>
      <c r="G32" s="15"/>
      <c r="H32" s="15"/>
      <c r="I32" s="16">
        <f t="shared" si="3"/>
        <v>0</v>
      </c>
      <c r="J32" s="108" t="s">
        <v>24</v>
      </c>
      <c r="L32" s="126"/>
    </row>
    <row r="33" spans="1:12">
      <c r="A33" s="37">
        <v>3</v>
      </c>
      <c r="B33" s="52" t="s">
        <v>45</v>
      </c>
      <c r="C33" s="29" t="s">
        <v>46</v>
      </c>
      <c r="D33" s="21" t="s">
        <v>34</v>
      </c>
      <c r="E33" s="37"/>
      <c r="F33" s="62" t="s">
        <v>85</v>
      </c>
      <c r="G33" s="62" t="s">
        <v>86</v>
      </c>
      <c r="H33" s="63"/>
      <c r="I33" s="63" t="s">
        <v>26</v>
      </c>
      <c r="J33" s="63">
        <v>10.9</v>
      </c>
      <c r="K33" s="120" t="s">
        <v>24</v>
      </c>
      <c r="L33" s="126"/>
    </row>
    <row r="34" spans="1:12">
      <c r="A34" s="5">
        <v>2</v>
      </c>
      <c r="B34" s="53">
        <v>2.1</v>
      </c>
      <c r="C34" s="26" t="s">
        <v>7</v>
      </c>
      <c r="D34" s="14" t="s">
        <v>34</v>
      </c>
      <c r="E34" s="11">
        <v>8</v>
      </c>
      <c r="F34" s="16">
        <v>86</v>
      </c>
      <c r="G34" s="15">
        <v>83</v>
      </c>
      <c r="H34" s="15"/>
      <c r="I34" s="16">
        <f t="shared" ref="I34:I39" si="4">SUM(F34:H34)</f>
        <v>169</v>
      </c>
      <c r="J34" s="109" t="s">
        <v>24</v>
      </c>
      <c r="K34" s="120"/>
      <c r="L34" s="126">
        <f>SUM(K34:K39)</f>
        <v>553</v>
      </c>
    </row>
    <row r="35" spans="1:12">
      <c r="A35" s="5">
        <v>2</v>
      </c>
      <c r="B35" s="53">
        <v>2.1</v>
      </c>
      <c r="C35" s="26" t="s">
        <v>6</v>
      </c>
      <c r="D35" s="14" t="s">
        <v>34</v>
      </c>
      <c r="E35" s="11">
        <v>8</v>
      </c>
      <c r="F35" s="16">
        <v>88</v>
      </c>
      <c r="G35" s="15">
        <v>84</v>
      </c>
      <c r="H35" s="15"/>
      <c r="I35" s="16">
        <f t="shared" si="4"/>
        <v>172</v>
      </c>
      <c r="J35" s="109" t="s">
        <v>24</v>
      </c>
      <c r="K35" s="120">
        <v>180</v>
      </c>
      <c r="L35" s="126"/>
    </row>
    <row r="36" spans="1:12">
      <c r="A36" s="5">
        <v>1</v>
      </c>
      <c r="B36" s="53">
        <v>3.1</v>
      </c>
      <c r="C36" s="26" t="s">
        <v>11</v>
      </c>
      <c r="D36" s="14" t="s">
        <v>34</v>
      </c>
      <c r="E36" s="11">
        <v>8</v>
      </c>
      <c r="F36" s="16">
        <v>86</v>
      </c>
      <c r="G36" s="15">
        <v>91</v>
      </c>
      <c r="H36" s="15"/>
      <c r="I36" s="16">
        <f t="shared" si="4"/>
        <v>177</v>
      </c>
      <c r="J36" s="109" t="s">
        <v>24</v>
      </c>
      <c r="K36" s="120">
        <v>185</v>
      </c>
      <c r="L36" s="126"/>
    </row>
    <row r="37" spans="1:12">
      <c r="A37" s="5">
        <v>1</v>
      </c>
      <c r="B37" s="100">
        <v>5.0999999999999996</v>
      </c>
      <c r="C37" s="101" t="s">
        <v>88</v>
      </c>
      <c r="D37" s="14" t="s">
        <v>34</v>
      </c>
      <c r="E37" s="11">
        <v>0</v>
      </c>
      <c r="F37" s="16">
        <v>93</v>
      </c>
      <c r="G37" s="15">
        <v>95</v>
      </c>
      <c r="H37" s="15"/>
      <c r="I37" s="16">
        <f t="shared" si="4"/>
        <v>188</v>
      </c>
      <c r="J37" s="109" t="s">
        <v>24</v>
      </c>
      <c r="K37" s="120">
        <v>188</v>
      </c>
      <c r="L37" s="132">
        <f>H34+H36+H37</f>
        <v>0</v>
      </c>
    </row>
    <row r="38" spans="1:12">
      <c r="A38" s="5">
        <v>1</v>
      </c>
      <c r="B38" s="98">
        <v>5.0999999999999996</v>
      </c>
      <c r="C38" s="101" t="s">
        <v>95</v>
      </c>
      <c r="D38" s="14" t="s">
        <v>34</v>
      </c>
      <c r="E38" s="11">
        <v>0</v>
      </c>
      <c r="F38" s="16">
        <v>89</v>
      </c>
      <c r="G38" s="15">
        <v>83</v>
      </c>
      <c r="H38" s="15"/>
      <c r="I38" s="16">
        <f t="shared" si="4"/>
        <v>172</v>
      </c>
      <c r="J38" s="36"/>
      <c r="K38" s="120" t="s">
        <v>24</v>
      </c>
      <c r="L38" s="126"/>
    </row>
    <row r="39" spans="1:12">
      <c r="A39" s="5">
        <v>0</v>
      </c>
      <c r="B39" s="53"/>
      <c r="C39" s="26"/>
      <c r="D39" s="14"/>
      <c r="E39" s="11"/>
      <c r="F39" s="16"/>
      <c r="G39" s="15"/>
      <c r="H39" s="15"/>
      <c r="I39" s="16">
        <f t="shared" si="4"/>
        <v>0</v>
      </c>
      <c r="J39" s="108" t="s">
        <v>24</v>
      </c>
      <c r="K39" s="120">
        <f>E39+I39</f>
        <v>0</v>
      </c>
      <c r="L39" s="126"/>
    </row>
    <row r="40" spans="1:12">
      <c r="A40" s="37">
        <v>3</v>
      </c>
      <c r="B40" s="52" t="s">
        <v>45</v>
      </c>
      <c r="C40" s="29" t="s">
        <v>46</v>
      </c>
      <c r="D40" s="21" t="s">
        <v>5</v>
      </c>
      <c r="E40" s="37"/>
      <c r="F40" s="62" t="s">
        <v>85</v>
      </c>
      <c r="G40" s="62" t="s">
        <v>86</v>
      </c>
      <c r="H40" s="63"/>
      <c r="I40" s="63" t="s">
        <v>26</v>
      </c>
      <c r="J40" s="63">
        <v>10.9</v>
      </c>
      <c r="K40" s="120" t="s">
        <v>24</v>
      </c>
      <c r="L40" s="126"/>
    </row>
    <row r="41" spans="1:12">
      <c r="A41" s="5">
        <v>2</v>
      </c>
      <c r="B41" s="53">
        <v>2.1</v>
      </c>
      <c r="C41" s="26" t="s">
        <v>4</v>
      </c>
      <c r="D41" s="14" t="s">
        <v>5</v>
      </c>
      <c r="E41" s="11">
        <v>8</v>
      </c>
      <c r="F41" s="13">
        <v>83</v>
      </c>
      <c r="G41" s="13">
        <v>86</v>
      </c>
      <c r="H41" s="13"/>
      <c r="I41" s="16">
        <f t="shared" ref="I41:I46" si="5">SUM(F41:H41)</f>
        <v>169</v>
      </c>
      <c r="J41" s="36"/>
      <c r="K41" s="120">
        <f>E41+I41</f>
        <v>177</v>
      </c>
      <c r="L41" s="126">
        <f>SUM(K41:K46)</f>
        <v>537</v>
      </c>
    </row>
    <row r="42" spans="1:12">
      <c r="A42" s="5">
        <v>2</v>
      </c>
      <c r="B42" s="53">
        <v>2.1</v>
      </c>
      <c r="C42" s="26" t="s">
        <v>8</v>
      </c>
      <c r="D42" s="14" t="s">
        <v>5</v>
      </c>
      <c r="E42" s="11">
        <v>8</v>
      </c>
      <c r="F42" s="13">
        <v>90</v>
      </c>
      <c r="G42" s="13">
        <v>90</v>
      </c>
      <c r="H42" s="13"/>
      <c r="I42" s="16">
        <f t="shared" si="5"/>
        <v>180</v>
      </c>
      <c r="J42" s="36"/>
      <c r="K42" s="120">
        <f>E42+I42</f>
        <v>188</v>
      </c>
      <c r="L42" s="126"/>
    </row>
    <row r="43" spans="1:12">
      <c r="A43" s="5">
        <v>1</v>
      </c>
      <c r="B43" s="53">
        <v>4</v>
      </c>
      <c r="C43" s="26" t="s">
        <v>206</v>
      </c>
      <c r="D43" s="14" t="s">
        <v>5</v>
      </c>
      <c r="E43" s="11">
        <v>8</v>
      </c>
      <c r="F43" s="16">
        <v>82</v>
      </c>
      <c r="G43" s="15">
        <v>82</v>
      </c>
      <c r="H43" s="15"/>
      <c r="I43" s="16">
        <f t="shared" si="5"/>
        <v>164</v>
      </c>
      <c r="J43" s="36"/>
      <c r="K43" s="120">
        <f>E43+I43</f>
        <v>172</v>
      </c>
      <c r="L43" s="126" t="s">
        <v>24</v>
      </c>
    </row>
    <row r="44" spans="1:12">
      <c r="A44" s="5">
        <v>1</v>
      </c>
      <c r="B44" s="53"/>
      <c r="C44" s="26"/>
      <c r="D44" s="14" t="s">
        <v>5</v>
      </c>
      <c r="E44" s="11">
        <v>8</v>
      </c>
      <c r="F44" s="16"/>
      <c r="G44" s="15"/>
      <c r="H44" s="15"/>
      <c r="I44" s="16">
        <f t="shared" si="5"/>
        <v>0</v>
      </c>
      <c r="J44" s="36"/>
      <c r="K44" s="120" t="s">
        <v>24</v>
      </c>
      <c r="L44" s="126"/>
    </row>
    <row r="45" spans="1:12">
      <c r="A45" s="5">
        <v>1</v>
      </c>
      <c r="B45" s="53"/>
      <c r="D45" s="14" t="s">
        <v>5</v>
      </c>
      <c r="E45" s="11">
        <v>0</v>
      </c>
      <c r="F45" s="13"/>
      <c r="G45" s="13"/>
      <c r="H45" s="13"/>
      <c r="I45" s="16">
        <f t="shared" si="5"/>
        <v>0</v>
      </c>
      <c r="J45" s="36"/>
      <c r="K45" s="120">
        <f>E45+I45</f>
        <v>0</v>
      </c>
      <c r="L45" s="126"/>
    </row>
    <row r="46" spans="1:12">
      <c r="A46" s="5">
        <v>0</v>
      </c>
      <c r="B46" s="53"/>
      <c r="C46" s="26"/>
      <c r="D46" s="14"/>
      <c r="E46" s="11"/>
      <c r="F46" s="13"/>
      <c r="G46" s="105">
        <v>0</v>
      </c>
      <c r="H46" s="105"/>
      <c r="I46" s="16">
        <f t="shared" si="5"/>
        <v>0</v>
      </c>
      <c r="J46" s="36"/>
      <c r="K46" s="120">
        <f>E46+I46</f>
        <v>0</v>
      </c>
      <c r="L46" s="126"/>
    </row>
    <row r="47" spans="1:12">
      <c r="A47" s="37">
        <v>3</v>
      </c>
      <c r="B47" s="52" t="s">
        <v>45</v>
      </c>
      <c r="C47" s="29" t="s">
        <v>46</v>
      </c>
      <c r="D47" s="21" t="s">
        <v>101</v>
      </c>
      <c r="E47" s="37"/>
      <c r="F47" s="62" t="s">
        <v>85</v>
      </c>
      <c r="G47" s="62" t="s">
        <v>86</v>
      </c>
      <c r="H47" s="63"/>
      <c r="I47" s="63" t="s">
        <v>26</v>
      </c>
      <c r="J47" s="63">
        <v>10.9</v>
      </c>
      <c r="K47" s="120" t="s">
        <v>24</v>
      </c>
      <c r="L47" s="126"/>
    </row>
    <row r="48" spans="1:12">
      <c r="A48" s="5">
        <v>1</v>
      </c>
      <c r="B48" s="53">
        <v>1.1000000000000001</v>
      </c>
      <c r="C48" s="31" t="s">
        <v>154</v>
      </c>
      <c r="D48" s="14" t="s">
        <v>101</v>
      </c>
      <c r="E48" s="11">
        <v>8</v>
      </c>
      <c r="F48" s="32">
        <v>86</v>
      </c>
      <c r="G48" s="33">
        <v>84</v>
      </c>
      <c r="H48" s="33"/>
      <c r="I48" s="16">
        <f t="shared" ref="I48:I53" si="6">SUM(F48:H48)</f>
        <v>170</v>
      </c>
      <c r="J48" s="36"/>
      <c r="K48" s="120">
        <v>178</v>
      </c>
      <c r="L48" s="126">
        <f>SUM(K48:K54)</f>
        <v>525</v>
      </c>
    </row>
    <row r="49" spans="1:12">
      <c r="A49" s="5">
        <v>1</v>
      </c>
      <c r="B49" s="53">
        <v>1.1000000000000001</v>
      </c>
      <c r="C49" s="31" t="s">
        <v>40</v>
      </c>
      <c r="D49" s="14" t="s">
        <v>101</v>
      </c>
      <c r="E49" s="11">
        <v>5</v>
      </c>
      <c r="F49" s="32">
        <v>84</v>
      </c>
      <c r="G49" s="32">
        <v>87</v>
      </c>
      <c r="H49" s="32"/>
      <c r="I49" s="16">
        <f t="shared" si="6"/>
        <v>171</v>
      </c>
      <c r="J49" s="36"/>
      <c r="K49" s="120">
        <f>E49+I49</f>
        <v>176</v>
      </c>
      <c r="L49" s="126"/>
    </row>
    <row r="50" spans="1:12">
      <c r="A50" s="5">
        <v>1</v>
      </c>
      <c r="B50" s="53">
        <v>1.1000000000000001</v>
      </c>
      <c r="C50" s="31" t="s">
        <v>207</v>
      </c>
      <c r="D50" s="14" t="s">
        <v>101</v>
      </c>
      <c r="E50" s="11">
        <v>8</v>
      </c>
      <c r="F50" s="32">
        <v>51</v>
      </c>
      <c r="G50" s="32">
        <v>50</v>
      </c>
      <c r="H50" s="32"/>
      <c r="I50" s="16">
        <f t="shared" si="6"/>
        <v>101</v>
      </c>
      <c r="J50" s="36"/>
      <c r="K50" s="120" t="s">
        <v>24</v>
      </c>
      <c r="L50" s="126"/>
    </row>
    <row r="51" spans="1:12">
      <c r="A51" s="5">
        <v>1</v>
      </c>
      <c r="B51" s="53">
        <v>1.1000000000000001</v>
      </c>
      <c r="C51" s="31" t="s">
        <v>72</v>
      </c>
      <c r="D51" s="14" t="s">
        <v>101</v>
      </c>
      <c r="E51" s="11">
        <v>8</v>
      </c>
      <c r="F51" s="32">
        <v>82</v>
      </c>
      <c r="G51" s="33">
        <v>81</v>
      </c>
      <c r="H51" s="33"/>
      <c r="I51" s="16">
        <f t="shared" si="6"/>
        <v>163</v>
      </c>
      <c r="J51" s="36"/>
      <c r="K51" s="120">
        <f>E51+I51</f>
        <v>171</v>
      </c>
      <c r="L51" s="126"/>
    </row>
    <row r="52" spans="1:12">
      <c r="A52" s="5">
        <v>1</v>
      </c>
      <c r="B52" s="53">
        <v>1.1000000000000001</v>
      </c>
      <c r="C52" s="31"/>
      <c r="D52" s="14"/>
      <c r="E52" s="11"/>
      <c r="F52" s="32"/>
      <c r="G52" s="33"/>
      <c r="H52" s="33"/>
      <c r="I52" s="16">
        <f t="shared" si="6"/>
        <v>0</v>
      </c>
      <c r="J52" s="36"/>
      <c r="K52" s="120">
        <f>E52+I52</f>
        <v>0</v>
      </c>
      <c r="L52" s="126"/>
    </row>
    <row r="53" spans="1:12">
      <c r="A53" s="5">
        <v>0</v>
      </c>
      <c r="B53" s="53"/>
      <c r="C53" s="31"/>
      <c r="D53" s="14"/>
      <c r="E53" s="11"/>
      <c r="F53" s="32"/>
      <c r="G53" s="32"/>
      <c r="H53" s="32"/>
      <c r="I53" s="16">
        <f t="shared" si="6"/>
        <v>0</v>
      </c>
      <c r="J53" s="36"/>
      <c r="K53" s="120">
        <f>E53+I53</f>
        <v>0</v>
      </c>
      <c r="L53" s="126"/>
    </row>
    <row r="54" spans="1:12">
      <c r="A54" s="5">
        <v>0</v>
      </c>
      <c r="B54" s="53"/>
      <c r="C54" s="31"/>
      <c r="D54" s="14"/>
      <c r="E54" s="11"/>
      <c r="F54" s="32"/>
      <c r="G54" s="32"/>
      <c r="H54" s="32"/>
      <c r="I54" s="16"/>
      <c r="J54" s="36"/>
      <c r="K54" s="120">
        <f>E54+I54</f>
        <v>0</v>
      </c>
      <c r="L54" s="126"/>
    </row>
    <row r="55" spans="1:12">
      <c r="A55" s="37">
        <v>3</v>
      </c>
      <c r="B55" s="52" t="s">
        <v>45</v>
      </c>
      <c r="C55" s="29" t="s">
        <v>46</v>
      </c>
      <c r="D55" s="21" t="s">
        <v>35</v>
      </c>
      <c r="E55" s="37"/>
      <c r="F55" s="62" t="s">
        <v>85</v>
      </c>
      <c r="G55" s="62" t="s">
        <v>86</v>
      </c>
      <c r="H55" s="63"/>
      <c r="I55" s="63" t="s">
        <v>26</v>
      </c>
      <c r="J55" s="63">
        <v>10.9</v>
      </c>
      <c r="K55" s="120" t="s">
        <v>24</v>
      </c>
      <c r="L55" s="126"/>
    </row>
    <row r="56" spans="1:12">
      <c r="A56" s="5">
        <v>2</v>
      </c>
      <c r="B56" s="53">
        <v>4.0999999999999996</v>
      </c>
      <c r="C56" s="26" t="s">
        <v>3</v>
      </c>
      <c r="D56" s="14" t="s">
        <v>35</v>
      </c>
      <c r="E56" s="11">
        <v>8</v>
      </c>
      <c r="F56" s="16">
        <v>82</v>
      </c>
      <c r="G56" s="15">
        <v>85</v>
      </c>
      <c r="H56" s="15"/>
      <c r="I56" s="16">
        <f t="shared" ref="I56:I61" si="7">SUM(F56:H56)</f>
        <v>167</v>
      </c>
      <c r="J56" s="36" t="s">
        <v>24</v>
      </c>
      <c r="K56" s="120">
        <v>175</v>
      </c>
      <c r="L56" s="126">
        <f>SUM(K56:K61)</f>
        <v>527</v>
      </c>
    </row>
    <row r="57" spans="1:12">
      <c r="A57" s="5">
        <v>2</v>
      </c>
      <c r="B57" s="98">
        <v>4.0999999999999996</v>
      </c>
      <c r="C57" s="101" t="s">
        <v>210</v>
      </c>
      <c r="D57" s="14" t="s">
        <v>35</v>
      </c>
      <c r="E57" s="11">
        <v>8</v>
      </c>
      <c r="F57" s="16">
        <v>86</v>
      </c>
      <c r="G57" s="15">
        <v>83</v>
      </c>
      <c r="H57" s="15"/>
      <c r="I57" s="16">
        <f t="shared" si="7"/>
        <v>169</v>
      </c>
      <c r="J57" s="36" t="s">
        <v>24</v>
      </c>
      <c r="K57" s="120">
        <f>E57+I57</f>
        <v>177</v>
      </c>
      <c r="L57" s="126"/>
    </row>
    <row r="58" spans="1:12">
      <c r="A58" s="5">
        <v>1</v>
      </c>
      <c r="B58" s="53">
        <v>3.1</v>
      </c>
      <c r="C58" s="26" t="s">
        <v>16</v>
      </c>
      <c r="D58" s="14" t="s">
        <v>35</v>
      </c>
      <c r="E58" s="11">
        <v>8</v>
      </c>
      <c r="F58" s="16">
        <v>75</v>
      </c>
      <c r="G58" s="15">
        <v>87</v>
      </c>
      <c r="H58" s="15"/>
      <c r="I58" s="16">
        <f t="shared" si="7"/>
        <v>162</v>
      </c>
      <c r="J58" s="36" t="s">
        <v>24</v>
      </c>
      <c r="K58" s="120" t="s">
        <v>24</v>
      </c>
      <c r="L58" s="126"/>
    </row>
    <row r="59" spans="1:12">
      <c r="A59" s="5">
        <v>1</v>
      </c>
      <c r="B59" s="98">
        <v>4.0999999999999996</v>
      </c>
      <c r="C59" s="101" t="s">
        <v>15</v>
      </c>
      <c r="D59" s="14" t="s">
        <v>35</v>
      </c>
      <c r="E59" s="11">
        <v>8</v>
      </c>
      <c r="F59" s="16">
        <v>70</v>
      </c>
      <c r="G59" s="16">
        <v>84</v>
      </c>
      <c r="H59" s="16"/>
      <c r="I59" s="16">
        <f t="shared" si="7"/>
        <v>154</v>
      </c>
      <c r="J59" s="36" t="s">
        <v>24</v>
      </c>
      <c r="K59" s="120"/>
      <c r="L59" s="126"/>
    </row>
    <row r="60" spans="1:12">
      <c r="A60" s="5">
        <v>1</v>
      </c>
      <c r="B60" s="53">
        <v>3.1</v>
      </c>
      <c r="C60" s="26" t="s">
        <v>116</v>
      </c>
      <c r="D60" s="14" t="s">
        <v>35</v>
      </c>
      <c r="E60" s="11">
        <v>0</v>
      </c>
      <c r="F60" s="16">
        <v>88</v>
      </c>
      <c r="G60" s="15">
        <v>87</v>
      </c>
      <c r="H60" s="15"/>
      <c r="I60" s="16">
        <f t="shared" si="7"/>
        <v>175</v>
      </c>
      <c r="J60" s="36"/>
      <c r="K60" s="120">
        <f>E60+I60</f>
        <v>175</v>
      </c>
      <c r="L60" s="126"/>
    </row>
    <row r="61" spans="1:12">
      <c r="A61" s="5">
        <v>1</v>
      </c>
      <c r="B61" s="53">
        <v>3.1</v>
      </c>
      <c r="C61" s="26"/>
      <c r="D61" s="14"/>
      <c r="E61" s="11">
        <v>0</v>
      </c>
      <c r="F61" s="16"/>
      <c r="G61" s="15"/>
      <c r="H61" s="15"/>
      <c r="I61" s="16">
        <f t="shared" si="7"/>
        <v>0</v>
      </c>
      <c r="J61" s="36"/>
      <c r="K61" s="120">
        <f>E61+I61</f>
        <v>0</v>
      </c>
      <c r="L61" s="126"/>
    </row>
    <row r="62" spans="1:12">
      <c r="A62" s="37">
        <v>3</v>
      </c>
      <c r="B62" s="52" t="s">
        <v>45</v>
      </c>
      <c r="C62" s="29" t="s">
        <v>46</v>
      </c>
      <c r="D62" s="21" t="s">
        <v>75</v>
      </c>
      <c r="E62" s="37"/>
      <c r="F62" s="62" t="s">
        <v>85</v>
      </c>
      <c r="G62" s="62" t="s">
        <v>86</v>
      </c>
      <c r="H62" s="63"/>
      <c r="I62" s="63" t="s">
        <v>26</v>
      </c>
      <c r="J62" s="63">
        <v>10.9</v>
      </c>
      <c r="K62" s="120" t="s">
        <v>24</v>
      </c>
      <c r="L62" s="126"/>
    </row>
    <row r="63" spans="1:12">
      <c r="A63" s="5">
        <v>2</v>
      </c>
      <c r="B63" s="53">
        <v>5.0999999999999996</v>
      </c>
      <c r="C63" s="26" t="s">
        <v>33</v>
      </c>
      <c r="D63" s="14" t="s">
        <v>75</v>
      </c>
      <c r="E63" s="11">
        <v>0</v>
      </c>
      <c r="F63" s="16">
        <v>95</v>
      </c>
      <c r="G63" s="15">
        <v>95</v>
      </c>
      <c r="H63" s="15"/>
      <c r="I63" s="16">
        <f t="shared" ref="I63:I68" si="8">SUM(F63:H63)</f>
        <v>190</v>
      </c>
      <c r="J63" s="36"/>
      <c r="K63" s="120">
        <f>E63+I63</f>
        <v>190</v>
      </c>
      <c r="L63" s="126">
        <f>SUM(K63:K69)</f>
        <v>547</v>
      </c>
    </row>
    <row r="64" spans="1:12">
      <c r="A64" s="5">
        <v>2</v>
      </c>
      <c r="B64" s="53">
        <v>3</v>
      </c>
      <c r="C64" s="26" t="s">
        <v>10</v>
      </c>
      <c r="D64" s="14" t="s">
        <v>75</v>
      </c>
      <c r="E64" s="11">
        <v>8</v>
      </c>
      <c r="F64" s="13">
        <v>75</v>
      </c>
      <c r="G64" s="13">
        <v>82</v>
      </c>
      <c r="H64" s="13"/>
      <c r="I64" s="16">
        <f t="shared" si="8"/>
        <v>157</v>
      </c>
      <c r="J64" s="36"/>
      <c r="K64" s="120" t="s">
        <v>24</v>
      </c>
      <c r="L64" s="126"/>
    </row>
    <row r="65" spans="1:12">
      <c r="A65" s="5">
        <v>1</v>
      </c>
      <c r="B65" s="53">
        <v>3.1</v>
      </c>
      <c r="C65" s="26" t="s">
        <v>21</v>
      </c>
      <c r="D65" s="14" t="s">
        <v>75</v>
      </c>
      <c r="E65" s="11">
        <v>8</v>
      </c>
      <c r="F65" s="32">
        <v>90</v>
      </c>
      <c r="G65" s="32">
        <v>88</v>
      </c>
      <c r="H65" s="32"/>
      <c r="I65" s="16">
        <f t="shared" si="8"/>
        <v>178</v>
      </c>
      <c r="J65" s="36"/>
      <c r="K65" s="120">
        <f>E65+I65</f>
        <v>186</v>
      </c>
      <c r="L65" s="126"/>
    </row>
    <row r="66" spans="1:12">
      <c r="A66" s="5">
        <v>1</v>
      </c>
      <c r="B66" s="53">
        <v>3.1</v>
      </c>
      <c r="C66" s="26" t="s">
        <v>13</v>
      </c>
      <c r="D66" s="14" t="s">
        <v>75</v>
      </c>
      <c r="E66" s="11">
        <v>8</v>
      </c>
      <c r="F66" s="16">
        <v>78</v>
      </c>
      <c r="G66" s="15">
        <v>80</v>
      </c>
      <c r="H66" s="15"/>
      <c r="I66" s="16">
        <f t="shared" si="8"/>
        <v>158</v>
      </c>
      <c r="J66" s="36"/>
      <c r="K66" s="120"/>
      <c r="L66" s="126"/>
    </row>
    <row r="67" spans="1:12">
      <c r="A67" s="5">
        <v>1</v>
      </c>
      <c r="B67" s="53">
        <v>4.0999999999999996</v>
      </c>
      <c r="C67" s="26" t="s">
        <v>12</v>
      </c>
      <c r="D67" s="14" t="s">
        <v>75</v>
      </c>
      <c r="E67" s="11">
        <v>8</v>
      </c>
      <c r="F67" s="16">
        <v>81</v>
      </c>
      <c r="G67" s="15">
        <v>82</v>
      </c>
      <c r="H67" s="15"/>
      <c r="I67" s="16">
        <f t="shared" si="8"/>
        <v>163</v>
      </c>
      <c r="J67" s="36"/>
      <c r="K67" s="120">
        <v>171</v>
      </c>
      <c r="L67" s="126"/>
    </row>
    <row r="68" spans="1:12">
      <c r="A68" s="5">
        <v>1</v>
      </c>
      <c r="B68" s="53"/>
      <c r="C68" s="26"/>
      <c r="D68" s="14"/>
      <c r="E68" s="11"/>
      <c r="F68" s="16"/>
      <c r="G68" s="15"/>
      <c r="H68" s="15"/>
      <c r="I68" s="16">
        <f t="shared" si="8"/>
        <v>0</v>
      </c>
      <c r="J68" s="36"/>
      <c r="K68" s="120">
        <f>E68+I68</f>
        <v>0</v>
      </c>
      <c r="L68" s="126"/>
    </row>
    <row r="69" spans="1:12">
      <c r="A69" s="5">
        <v>0</v>
      </c>
      <c r="B69" s="53"/>
      <c r="C69" s="26"/>
      <c r="D69" s="14"/>
      <c r="E69" s="11"/>
      <c r="F69" s="16"/>
      <c r="G69" s="15"/>
      <c r="H69" s="15"/>
      <c r="I69" s="16"/>
      <c r="J69" s="36"/>
      <c r="K69" s="120">
        <f>E69+I69</f>
        <v>0</v>
      </c>
      <c r="L69" s="126"/>
    </row>
    <row r="70" spans="1:12">
      <c r="A70" s="37">
        <v>3</v>
      </c>
      <c r="B70" s="52" t="s">
        <v>45</v>
      </c>
      <c r="C70" s="29" t="s">
        <v>46</v>
      </c>
      <c r="D70" s="21" t="s">
        <v>113</v>
      </c>
      <c r="E70" s="37"/>
      <c r="F70" s="62" t="s">
        <v>85</v>
      </c>
      <c r="G70" s="62" t="s">
        <v>86</v>
      </c>
      <c r="H70" s="63"/>
      <c r="I70" s="63" t="s">
        <v>26</v>
      </c>
      <c r="J70" s="63">
        <v>10.9</v>
      </c>
      <c r="K70" s="120" t="s">
        <v>24</v>
      </c>
      <c r="L70" s="126"/>
    </row>
    <row r="71" spans="1:12">
      <c r="A71" s="5">
        <v>2</v>
      </c>
      <c r="B71" s="53">
        <v>1</v>
      </c>
      <c r="C71" s="26" t="s">
        <v>111</v>
      </c>
      <c r="D71" s="14" t="s">
        <v>113</v>
      </c>
      <c r="E71" s="11">
        <v>8</v>
      </c>
      <c r="F71" s="13">
        <v>61</v>
      </c>
      <c r="G71" s="13">
        <v>78</v>
      </c>
      <c r="H71" s="13"/>
      <c r="I71" s="16">
        <f t="shared" ref="I71:I76" si="9">SUM(F71:H71)</f>
        <v>139</v>
      </c>
      <c r="J71" s="36"/>
      <c r="K71" s="120"/>
      <c r="L71" s="126">
        <f>SUM(K71:K77)</f>
        <v>508</v>
      </c>
    </row>
    <row r="72" spans="1:12">
      <c r="A72" s="5">
        <v>2</v>
      </c>
      <c r="B72" s="53">
        <v>1</v>
      </c>
      <c r="C72" s="26" t="s">
        <v>138</v>
      </c>
      <c r="D72" s="14" t="s">
        <v>113</v>
      </c>
      <c r="E72" s="11">
        <v>8</v>
      </c>
      <c r="F72" s="13">
        <v>79</v>
      </c>
      <c r="G72" s="13">
        <v>83</v>
      </c>
      <c r="H72" s="13"/>
      <c r="I72" s="16">
        <f t="shared" si="9"/>
        <v>162</v>
      </c>
      <c r="J72" s="36"/>
      <c r="K72" s="120">
        <v>170</v>
      </c>
      <c r="L72" s="126"/>
    </row>
    <row r="73" spans="1:12">
      <c r="A73" s="5">
        <v>1</v>
      </c>
      <c r="B73" s="53">
        <v>1</v>
      </c>
      <c r="C73" s="26" t="s">
        <v>200</v>
      </c>
      <c r="D73" s="14" t="s">
        <v>113</v>
      </c>
      <c r="E73" s="11">
        <v>8</v>
      </c>
      <c r="F73" s="13">
        <v>82</v>
      </c>
      <c r="G73" s="13">
        <v>90</v>
      </c>
      <c r="H73" s="13"/>
      <c r="I73" s="16">
        <f t="shared" si="9"/>
        <v>172</v>
      </c>
      <c r="J73" s="36"/>
      <c r="K73" s="120">
        <f>E73+I73</f>
        <v>180</v>
      </c>
      <c r="L73" s="126"/>
    </row>
    <row r="74" spans="1:12">
      <c r="A74" s="5">
        <v>1</v>
      </c>
      <c r="B74" s="53">
        <v>1</v>
      </c>
      <c r="C74" s="26" t="s">
        <v>208</v>
      </c>
      <c r="D74" s="14" t="s">
        <v>113</v>
      </c>
      <c r="E74" s="11">
        <v>5</v>
      </c>
      <c r="F74" s="16">
        <v>80</v>
      </c>
      <c r="G74" s="15">
        <v>73</v>
      </c>
      <c r="H74" s="15"/>
      <c r="I74" s="16">
        <f t="shared" si="9"/>
        <v>153</v>
      </c>
      <c r="J74" s="74"/>
      <c r="K74" s="120">
        <f>E74+I74</f>
        <v>158</v>
      </c>
      <c r="L74" s="126"/>
    </row>
    <row r="75" spans="1:12">
      <c r="A75" s="5">
        <v>1</v>
      </c>
      <c r="B75" s="53"/>
      <c r="C75" s="26"/>
      <c r="D75" s="14" t="s">
        <v>113</v>
      </c>
      <c r="E75" s="11">
        <v>0</v>
      </c>
      <c r="F75" s="13"/>
      <c r="G75" s="13"/>
      <c r="H75" s="13"/>
      <c r="I75" s="16">
        <f t="shared" si="9"/>
        <v>0</v>
      </c>
      <c r="J75" s="36"/>
      <c r="K75" s="120" t="s">
        <v>24</v>
      </c>
      <c r="L75" s="126"/>
    </row>
    <row r="76" spans="1:12">
      <c r="A76" s="5">
        <v>2</v>
      </c>
      <c r="B76" s="53"/>
      <c r="C76" s="26"/>
      <c r="D76" s="14"/>
      <c r="E76" s="11"/>
      <c r="F76" s="13"/>
      <c r="G76" s="13"/>
      <c r="H76" s="13"/>
      <c r="I76" s="16">
        <f t="shared" si="9"/>
        <v>0</v>
      </c>
      <c r="J76" s="74"/>
      <c r="K76" s="120" t="s">
        <v>24</v>
      </c>
      <c r="L76" s="126" t="s">
        <v>24</v>
      </c>
    </row>
    <row r="77" spans="1:12">
      <c r="A77" s="5">
        <v>0</v>
      </c>
      <c r="B77" s="53"/>
      <c r="C77" s="26"/>
      <c r="D77" s="14"/>
      <c r="E77" s="11"/>
      <c r="F77" s="13"/>
      <c r="G77" s="13"/>
      <c r="H77" s="13"/>
      <c r="I77" s="16"/>
      <c r="J77" s="36"/>
      <c r="K77" s="120">
        <f>E77+I77</f>
        <v>0</v>
      </c>
      <c r="L77" s="126"/>
    </row>
    <row r="78" spans="1:12">
      <c r="A78" s="37">
        <v>3</v>
      </c>
      <c r="B78" s="52" t="s">
        <v>45</v>
      </c>
      <c r="C78" s="29" t="s">
        <v>46</v>
      </c>
      <c r="D78" s="21" t="s">
        <v>197</v>
      </c>
      <c r="E78" s="37"/>
      <c r="F78" s="62" t="s">
        <v>85</v>
      </c>
      <c r="G78" s="62" t="s">
        <v>86</v>
      </c>
      <c r="H78" s="63"/>
      <c r="I78" s="63" t="s">
        <v>26</v>
      </c>
      <c r="J78" s="63">
        <v>10.9</v>
      </c>
      <c r="K78" s="120" t="s">
        <v>24</v>
      </c>
      <c r="L78" s="126"/>
    </row>
    <row r="79" spans="1:12">
      <c r="A79" s="5">
        <v>2</v>
      </c>
      <c r="B79" s="53">
        <v>4</v>
      </c>
      <c r="C79" s="26" t="s">
        <v>201</v>
      </c>
      <c r="D79" s="14" t="s">
        <v>197</v>
      </c>
      <c r="E79" s="11">
        <v>8</v>
      </c>
      <c r="F79" s="13">
        <v>88</v>
      </c>
      <c r="G79" s="13">
        <v>77</v>
      </c>
      <c r="H79" s="13"/>
      <c r="I79" s="16">
        <f t="shared" ref="I79:I84" si="10">SUM(F79:H79)</f>
        <v>165</v>
      </c>
      <c r="J79" s="36"/>
      <c r="K79" s="120">
        <v>173</v>
      </c>
      <c r="L79" s="126">
        <f>SUM(K79:K85)</f>
        <v>528</v>
      </c>
    </row>
    <row r="80" spans="1:12" ht="14.45" customHeight="1">
      <c r="A80" s="5">
        <v>2</v>
      </c>
      <c r="B80" s="53">
        <v>4</v>
      </c>
      <c r="C80" s="102" t="s">
        <v>202</v>
      </c>
      <c r="D80" s="14" t="s">
        <v>197</v>
      </c>
      <c r="E80" s="11">
        <v>8</v>
      </c>
      <c r="F80" s="16">
        <v>85</v>
      </c>
      <c r="G80" s="15">
        <v>87</v>
      </c>
      <c r="H80" s="15"/>
      <c r="I80" s="16">
        <f t="shared" si="10"/>
        <v>172</v>
      </c>
      <c r="J80" s="36"/>
      <c r="K80" s="120">
        <v>180</v>
      </c>
      <c r="L80" s="126"/>
    </row>
    <row r="81" spans="1:12">
      <c r="A81" s="5">
        <v>2</v>
      </c>
      <c r="B81" s="53">
        <v>4</v>
      </c>
      <c r="C81" s="26" t="s">
        <v>133</v>
      </c>
      <c r="D81" s="14" t="s">
        <v>197</v>
      </c>
      <c r="E81" s="11">
        <v>8</v>
      </c>
      <c r="F81" s="13">
        <v>82</v>
      </c>
      <c r="G81" s="13">
        <v>80</v>
      </c>
      <c r="H81" s="13"/>
      <c r="I81" s="16">
        <f t="shared" si="10"/>
        <v>162</v>
      </c>
      <c r="J81" s="36"/>
      <c r="K81" s="120"/>
      <c r="L81" s="126"/>
    </row>
    <row r="82" spans="1:12">
      <c r="A82" s="5">
        <v>2</v>
      </c>
      <c r="B82" s="53">
        <v>4</v>
      </c>
      <c r="C82" s="26" t="s">
        <v>137</v>
      </c>
      <c r="D82" s="14" t="s">
        <v>197</v>
      </c>
      <c r="E82" s="11">
        <v>8</v>
      </c>
      <c r="F82" s="13">
        <v>86</v>
      </c>
      <c r="G82" s="13">
        <v>81</v>
      </c>
      <c r="H82" s="13"/>
      <c r="I82" s="16">
        <f t="shared" si="10"/>
        <v>167</v>
      </c>
      <c r="J82" s="36"/>
      <c r="K82" s="120">
        <f>E82+I82</f>
        <v>175</v>
      </c>
      <c r="L82" s="126"/>
    </row>
    <row r="83" spans="1:12">
      <c r="A83" s="5">
        <v>1</v>
      </c>
      <c r="B83" s="53"/>
      <c r="D83" s="14"/>
      <c r="E83" s="11"/>
      <c r="F83" s="13"/>
      <c r="G83" s="13"/>
      <c r="H83" s="13"/>
      <c r="I83" s="16">
        <f t="shared" si="10"/>
        <v>0</v>
      </c>
      <c r="J83" s="36"/>
      <c r="K83" s="120" t="s">
        <v>24</v>
      </c>
      <c r="L83" s="126"/>
    </row>
    <row r="84" spans="1:12">
      <c r="A84" s="5">
        <v>0</v>
      </c>
      <c r="B84" s="53"/>
      <c r="C84" s="26"/>
      <c r="D84" s="14"/>
      <c r="E84" s="11"/>
      <c r="F84" s="13"/>
      <c r="G84" s="13"/>
      <c r="H84" s="13"/>
      <c r="I84" s="16">
        <f t="shared" si="10"/>
        <v>0</v>
      </c>
      <c r="J84" s="36"/>
      <c r="K84" s="120">
        <f>E84+I84</f>
        <v>0</v>
      </c>
      <c r="L84" s="126"/>
    </row>
    <row r="85" spans="1:12">
      <c r="A85" s="5">
        <v>0</v>
      </c>
      <c r="B85" s="53"/>
      <c r="C85" s="26"/>
      <c r="D85" s="14"/>
      <c r="E85" s="11"/>
      <c r="F85" s="13"/>
      <c r="G85" s="13"/>
      <c r="H85" s="13"/>
      <c r="I85" s="16"/>
      <c r="J85" s="36"/>
      <c r="K85" s="120">
        <f>E85+I85</f>
        <v>0</v>
      </c>
      <c r="L85" s="126"/>
    </row>
    <row r="86" spans="1:12">
      <c r="A86" s="37">
        <v>3</v>
      </c>
      <c r="B86" s="52" t="s">
        <v>45</v>
      </c>
      <c r="C86" s="29" t="s">
        <v>46</v>
      </c>
      <c r="D86" s="21" t="s">
        <v>83</v>
      </c>
      <c r="E86" s="37"/>
      <c r="F86" s="62" t="s">
        <v>85</v>
      </c>
      <c r="G86" s="62" t="s">
        <v>86</v>
      </c>
      <c r="H86" s="63"/>
      <c r="I86" s="63" t="s">
        <v>26</v>
      </c>
      <c r="J86" s="63">
        <v>10.9</v>
      </c>
      <c r="K86" s="120" t="s">
        <v>24</v>
      </c>
      <c r="L86" s="126"/>
    </row>
    <row r="87" spans="1:12">
      <c r="A87" s="5">
        <v>1</v>
      </c>
      <c r="B87" s="98">
        <v>4.0999999999999996</v>
      </c>
      <c r="C87" s="101"/>
      <c r="D87" s="14"/>
      <c r="E87" s="11"/>
      <c r="F87" s="16"/>
      <c r="G87" s="15"/>
      <c r="H87" s="15"/>
      <c r="I87" s="16">
        <f t="shared" ref="I87:I92" si="11">SUM(F87:H87)</f>
        <v>0</v>
      </c>
      <c r="J87" s="36"/>
      <c r="K87" s="120" t="s">
        <v>24</v>
      </c>
      <c r="L87" s="126"/>
    </row>
    <row r="88" spans="1:12">
      <c r="A88" s="5">
        <v>1</v>
      </c>
      <c r="B88" s="54">
        <v>5.0999999999999996</v>
      </c>
      <c r="C88" s="31"/>
      <c r="D88" s="14"/>
      <c r="E88" s="11"/>
      <c r="F88" s="32"/>
      <c r="G88" s="32"/>
      <c r="H88" s="32"/>
      <c r="I88" s="16">
        <f t="shared" si="11"/>
        <v>0</v>
      </c>
      <c r="J88" s="36"/>
      <c r="K88" s="120" t="s">
        <v>24</v>
      </c>
      <c r="L88" s="126"/>
    </row>
    <row r="89" spans="1:12">
      <c r="A89" s="5">
        <v>2</v>
      </c>
      <c r="B89" s="53">
        <v>3.1</v>
      </c>
      <c r="C89" s="170"/>
      <c r="D89" s="14"/>
      <c r="E89" s="11"/>
      <c r="F89" s="32" t="s">
        <v>24</v>
      </c>
      <c r="G89" s="32" t="s">
        <v>24</v>
      </c>
      <c r="H89" s="32"/>
      <c r="I89" s="16">
        <f t="shared" si="11"/>
        <v>0</v>
      </c>
      <c r="J89" s="74" t="s">
        <v>24</v>
      </c>
      <c r="K89" s="120" t="s">
        <v>24</v>
      </c>
      <c r="L89" s="126"/>
    </row>
    <row r="90" spans="1:12">
      <c r="A90" s="5">
        <v>1</v>
      </c>
      <c r="B90" s="54">
        <v>5.0999999999999996</v>
      </c>
      <c r="C90" s="31"/>
      <c r="D90" s="14"/>
      <c r="E90" s="11"/>
      <c r="F90" s="13"/>
      <c r="G90" s="13"/>
      <c r="H90" s="13"/>
      <c r="I90" s="16">
        <f t="shared" si="11"/>
        <v>0</v>
      </c>
      <c r="J90" s="36"/>
      <c r="K90" s="120" t="s">
        <v>24</v>
      </c>
      <c r="L90" s="126"/>
    </row>
    <row r="91" spans="1:12">
      <c r="A91" s="5">
        <v>1</v>
      </c>
      <c r="B91" s="53">
        <v>3.1</v>
      </c>
      <c r="C91" s="31"/>
      <c r="D91" s="14"/>
      <c r="E91" s="11"/>
      <c r="F91" s="32"/>
      <c r="G91" s="32"/>
      <c r="H91" s="32"/>
      <c r="I91" s="16">
        <f t="shared" si="11"/>
        <v>0</v>
      </c>
      <c r="J91" s="36"/>
      <c r="K91" s="120" t="s">
        <v>24</v>
      </c>
      <c r="L91" s="126"/>
    </row>
    <row r="92" spans="1:12">
      <c r="A92" s="5">
        <v>1</v>
      </c>
      <c r="B92" s="53">
        <v>3.1</v>
      </c>
      <c r="C92" s="31"/>
      <c r="D92" s="14"/>
      <c r="E92" s="11"/>
      <c r="F92" s="32"/>
      <c r="G92" s="32"/>
      <c r="H92" s="32"/>
      <c r="I92" s="16">
        <f t="shared" si="11"/>
        <v>0</v>
      </c>
      <c r="J92" s="36"/>
      <c r="K92" s="120" t="s">
        <v>24</v>
      </c>
      <c r="L92" s="126"/>
    </row>
    <row r="93" spans="1:12">
      <c r="A93" s="64" t="s">
        <v>87</v>
      </c>
      <c r="B93" s="55">
        <v>1</v>
      </c>
      <c r="C93" s="24" t="s">
        <v>107</v>
      </c>
      <c r="D93" s="25" t="s">
        <v>44</v>
      </c>
      <c r="E93" s="18"/>
      <c r="F93" s="61" t="s">
        <v>85</v>
      </c>
      <c r="G93" s="61" t="s">
        <v>86</v>
      </c>
      <c r="H93" s="61"/>
      <c r="I93" s="35" t="s">
        <v>26</v>
      </c>
      <c r="J93" s="35" t="s">
        <v>32</v>
      </c>
      <c r="K93" s="120"/>
      <c r="L93" s="126"/>
    </row>
    <row r="94" spans="1:12">
      <c r="A94" s="64" t="s">
        <v>87</v>
      </c>
      <c r="B94" s="55">
        <v>2</v>
      </c>
      <c r="C94" s="24" t="s">
        <v>77</v>
      </c>
      <c r="D94" s="25" t="s">
        <v>44</v>
      </c>
      <c r="E94" s="18"/>
      <c r="F94" s="61" t="s">
        <v>85</v>
      </c>
      <c r="G94" s="61" t="s">
        <v>86</v>
      </c>
      <c r="H94" s="61"/>
      <c r="I94" s="35" t="s">
        <v>26</v>
      </c>
      <c r="J94" s="35" t="s">
        <v>32</v>
      </c>
      <c r="K94" s="120"/>
      <c r="L94" s="126"/>
    </row>
    <row r="95" spans="1:12">
      <c r="A95" s="64" t="s">
        <v>87</v>
      </c>
      <c r="B95" s="55">
        <v>3</v>
      </c>
      <c r="C95" s="27" t="s">
        <v>79</v>
      </c>
      <c r="D95" s="25" t="s">
        <v>44</v>
      </c>
      <c r="E95" s="18"/>
      <c r="F95" s="61" t="s">
        <v>85</v>
      </c>
      <c r="G95" s="61" t="s">
        <v>86</v>
      </c>
      <c r="H95" s="61"/>
      <c r="I95" s="35" t="s">
        <v>26</v>
      </c>
      <c r="J95" s="35" t="s">
        <v>32</v>
      </c>
      <c r="K95" s="120"/>
      <c r="L95" s="126"/>
    </row>
    <row r="96" spans="1:12">
      <c r="A96" s="64" t="s">
        <v>87</v>
      </c>
      <c r="B96" s="55">
        <v>4</v>
      </c>
      <c r="C96" s="24" t="s">
        <v>105</v>
      </c>
      <c r="D96" s="25" t="s">
        <v>44</v>
      </c>
      <c r="E96" s="18"/>
      <c r="F96" s="61" t="s">
        <v>85</v>
      </c>
      <c r="G96" s="61" t="s">
        <v>86</v>
      </c>
      <c r="H96" s="61"/>
      <c r="I96" s="35" t="s">
        <v>26</v>
      </c>
      <c r="J96" s="35" t="s">
        <v>32</v>
      </c>
      <c r="K96" s="120"/>
      <c r="L96" s="126"/>
    </row>
    <row r="97" spans="1:12">
      <c r="A97" s="64" t="s">
        <v>87</v>
      </c>
      <c r="B97" s="57">
        <v>5</v>
      </c>
      <c r="C97" s="28" t="s">
        <v>106</v>
      </c>
      <c r="D97" s="25" t="s">
        <v>44</v>
      </c>
      <c r="E97" s="18"/>
      <c r="F97" s="61" t="s">
        <v>85</v>
      </c>
      <c r="G97" s="61" t="s">
        <v>86</v>
      </c>
      <c r="H97" s="61"/>
      <c r="I97" s="35" t="s">
        <v>26</v>
      </c>
      <c r="J97" s="35" t="s">
        <v>32</v>
      </c>
      <c r="K97" s="120"/>
      <c r="L97" s="126"/>
    </row>
    <row r="98" spans="1:12">
      <c r="A98" s="64" t="s">
        <v>87</v>
      </c>
      <c r="B98" s="56">
        <v>6</v>
      </c>
      <c r="C98" s="27" t="s">
        <v>84</v>
      </c>
      <c r="D98" s="25" t="s">
        <v>44</v>
      </c>
      <c r="E98" s="18"/>
      <c r="F98" s="61" t="s">
        <v>85</v>
      </c>
      <c r="G98" s="61" t="s">
        <v>86</v>
      </c>
      <c r="H98" s="61"/>
      <c r="I98" s="35" t="s">
        <v>26</v>
      </c>
      <c r="J98" s="35" t="s">
        <v>32</v>
      </c>
      <c r="K98" s="122"/>
      <c r="L98" s="128"/>
    </row>
    <row r="103" spans="1:12" ht="16.5">
      <c r="B103" s="66"/>
      <c r="C103" s="67" t="s">
        <v>112</v>
      </c>
      <c r="D103" s="71"/>
      <c r="E103" s="68"/>
      <c r="F103" s="69"/>
      <c r="G103" s="70"/>
      <c r="H103" s="70"/>
      <c r="I103" s="70"/>
      <c r="J103" s="72"/>
      <c r="K103" s="118"/>
    </row>
    <row r="104" spans="1:12">
      <c r="B104" s="83" t="s">
        <v>83</v>
      </c>
      <c r="C104" s="84"/>
      <c r="D104" s="85"/>
      <c r="E104" s="86" t="s">
        <v>188</v>
      </c>
      <c r="F104" s="86"/>
      <c r="G104" s="87"/>
      <c r="H104" s="87"/>
      <c r="I104" s="88" t="s">
        <v>142</v>
      </c>
      <c r="J104" s="89"/>
      <c r="K104" s="119"/>
    </row>
    <row r="105" spans="1:12" ht="22.5">
      <c r="A105" s="75" t="s">
        <v>48</v>
      </c>
      <c r="B105" s="76" t="s">
        <v>43</v>
      </c>
      <c r="C105" s="77" t="s">
        <v>0</v>
      </c>
      <c r="D105" s="77" t="s">
        <v>1</v>
      </c>
      <c r="E105" s="78" t="s">
        <v>47</v>
      </c>
      <c r="F105" s="79"/>
      <c r="G105" s="80"/>
      <c r="H105" s="80"/>
      <c r="I105" s="81"/>
      <c r="J105" s="81"/>
    </row>
    <row r="106" spans="1:12">
      <c r="A106" s="64" t="s">
        <v>87</v>
      </c>
      <c r="B106" s="55">
        <v>1</v>
      </c>
      <c r="C106" s="24" t="s">
        <v>107</v>
      </c>
      <c r="D106" s="25" t="s">
        <v>44</v>
      </c>
      <c r="E106" s="18"/>
      <c r="F106" s="61" t="s">
        <v>85</v>
      </c>
      <c r="G106" s="61" t="s">
        <v>86</v>
      </c>
      <c r="H106" s="61"/>
      <c r="I106" s="35" t="s">
        <v>26</v>
      </c>
      <c r="J106" s="35" t="s">
        <v>32</v>
      </c>
    </row>
    <row r="107" spans="1:12">
      <c r="A107" s="5">
        <v>1</v>
      </c>
      <c r="B107" s="53">
        <v>1</v>
      </c>
      <c r="C107" s="303" t="s">
        <v>200</v>
      </c>
      <c r="D107" s="14" t="s">
        <v>120</v>
      </c>
      <c r="E107" s="11">
        <v>8</v>
      </c>
      <c r="F107" s="304">
        <v>82</v>
      </c>
      <c r="G107" s="304">
        <v>90</v>
      </c>
      <c r="H107" s="33"/>
      <c r="I107" s="16">
        <f t="shared" ref="I107:I117" si="12">SUM(F107:H107)</f>
        <v>172</v>
      </c>
      <c r="J107" s="36">
        <v>30</v>
      </c>
    </row>
    <row r="108" spans="1:12">
      <c r="A108" s="5">
        <v>2</v>
      </c>
      <c r="B108" s="53">
        <v>2</v>
      </c>
      <c r="C108" s="303" t="s">
        <v>154</v>
      </c>
      <c r="D108" s="14" t="s">
        <v>101</v>
      </c>
      <c r="E108" s="11">
        <v>8</v>
      </c>
      <c r="F108" s="304">
        <v>86</v>
      </c>
      <c r="G108" s="304">
        <v>84</v>
      </c>
      <c r="H108" s="13"/>
      <c r="I108" s="16">
        <f t="shared" si="12"/>
        <v>170</v>
      </c>
      <c r="J108" s="36">
        <v>26</v>
      </c>
    </row>
    <row r="109" spans="1:12" ht="14.45" customHeight="1">
      <c r="A109" s="5">
        <v>3</v>
      </c>
      <c r="B109" s="53">
        <v>3</v>
      </c>
      <c r="C109" s="303" t="s">
        <v>72</v>
      </c>
      <c r="D109" s="14" t="s">
        <v>101</v>
      </c>
      <c r="E109" s="11">
        <v>8</v>
      </c>
      <c r="F109" s="304">
        <v>82</v>
      </c>
      <c r="G109" s="304">
        <v>81</v>
      </c>
      <c r="H109" s="32"/>
      <c r="I109" s="16">
        <f t="shared" si="12"/>
        <v>163</v>
      </c>
      <c r="J109" s="36">
        <v>23</v>
      </c>
    </row>
    <row r="110" spans="1:12" ht="14.45" customHeight="1">
      <c r="A110" s="5">
        <v>4</v>
      </c>
      <c r="B110" s="53">
        <v>4</v>
      </c>
      <c r="C110" s="303" t="s">
        <v>138</v>
      </c>
      <c r="D110" s="14" t="s">
        <v>120</v>
      </c>
      <c r="E110" s="11">
        <v>8</v>
      </c>
      <c r="F110" s="304">
        <v>79</v>
      </c>
      <c r="G110" s="304">
        <v>83</v>
      </c>
      <c r="H110" s="33"/>
      <c r="I110" s="16">
        <f t="shared" si="12"/>
        <v>162</v>
      </c>
      <c r="J110" s="36">
        <v>21</v>
      </c>
    </row>
    <row r="111" spans="1:12" ht="14.45" customHeight="1">
      <c r="A111" s="5">
        <v>5</v>
      </c>
      <c r="B111" s="53">
        <v>5</v>
      </c>
      <c r="C111" s="303" t="s">
        <v>111</v>
      </c>
      <c r="D111" s="104" t="s">
        <v>120</v>
      </c>
      <c r="E111" s="11">
        <v>8</v>
      </c>
      <c r="F111" s="304">
        <v>61</v>
      </c>
      <c r="G111" s="304">
        <v>78</v>
      </c>
      <c r="H111" s="13"/>
      <c r="I111" s="16">
        <f t="shared" si="12"/>
        <v>139</v>
      </c>
      <c r="J111" s="36">
        <v>20</v>
      </c>
    </row>
    <row r="112" spans="1:12" ht="14.45" customHeight="1">
      <c r="A112" s="5">
        <v>6</v>
      </c>
      <c r="B112" s="53">
        <v>6</v>
      </c>
      <c r="C112" s="303" t="s">
        <v>207</v>
      </c>
      <c r="D112" s="104" t="s">
        <v>101</v>
      </c>
      <c r="E112" s="11">
        <v>5</v>
      </c>
      <c r="F112" s="304">
        <v>51</v>
      </c>
      <c r="G112" s="304">
        <v>50</v>
      </c>
      <c r="H112" s="33"/>
      <c r="I112" s="16">
        <f t="shared" si="12"/>
        <v>101</v>
      </c>
      <c r="J112" s="36">
        <v>19</v>
      </c>
    </row>
    <row r="113" spans="1:11" ht="14.45" customHeight="1">
      <c r="A113" s="5">
        <v>7</v>
      </c>
      <c r="B113" s="53">
        <v>7</v>
      </c>
      <c r="C113" s="303"/>
      <c r="D113" s="14"/>
      <c r="E113" s="11"/>
      <c r="F113" s="13"/>
      <c r="G113" s="13"/>
      <c r="H113" s="13"/>
      <c r="I113" s="16">
        <f t="shared" si="12"/>
        <v>0</v>
      </c>
      <c r="J113" s="74">
        <v>0</v>
      </c>
    </row>
    <row r="114" spans="1:11" ht="14.45" customHeight="1">
      <c r="A114" s="5">
        <v>8</v>
      </c>
      <c r="B114" s="53">
        <v>8</v>
      </c>
      <c r="C114" s="26"/>
      <c r="D114" s="14"/>
      <c r="E114" s="11"/>
      <c r="F114" s="32"/>
      <c r="G114" s="32"/>
      <c r="H114" s="32"/>
      <c r="I114" s="16">
        <f t="shared" si="12"/>
        <v>0</v>
      </c>
      <c r="J114" s="36">
        <v>0</v>
      </c>
    </row>
    <row r="115" spans="1:11" ht="14.45" customHeight="1">
      <c r="A115" s="5">
        <v>9</v>
      </c>
      <c r="B115" s="53">
        <v>9</v>
      </c>
      <c r="C115" s="103"/>
      <c r="D115" s="14"/>
      <c r="E115" s="11"/>
      <c r="F115" s="13"/>
      <c r="G115" s="13"/>
      <c r="H115" s="13"/>
      <c r="I115" s="16">
        <f t="shared" si="12"/>
        <v>0</v>
      </c>
      <c r="J115" s="36">
        <v>0</v>
      </c>
    </row>
    <row r="116" spans="1:11" ht="14.45" customHeight="1">
      <c r="A116" s="5">
        <v>10</v>
      </c>
      <c r="B116" s="53">
        <v>1.1000000000000001</v>
      </c>
      <c r="C116" s="103" t="s">
        <v>24</v>
      </c>
      <c r="D116" s="14" t="s">
        <v>24</v>
      </c>
      <c r="E116" s="11"/>
      <c r="F116" s="16"/>
      <c r="G116" s="15"/>
      <c r="H116" s="15"/>
      <c r="I116" s="16">
        <f t="shared" si="12"/>
        <v>0</v>
      </c>
      <c r="J116" s="36"/>
    </row>
    <row r="117" spans="1:11" ht="14.45" customHeight="1">
      <c r="A117" s="5">
        <v>11</v>
      </c>
      <c r="B117" s="53">
        <v>1.1000000000000001</v>
      </c>
      <c r="C117" s="96"/>
      <c r="D117" s="14"/>
      <c r="E117" s="11"/>
      <c r="F117" s="13"/>
      <c r="G117" s="13"/>
      <c r="H117" s="13"/>
      <c r="I117" s="16">
        <f t="shared" si="12"/>
        <v>0</v>
      </c>
      <c r="J117" s="36"/>
    </row>
    <row r="118" spans="1:11">
      <c r="A118" s="64" t="s">
        <v>87</v>
      </c>
      <c r="B118" s="55">
        <v>2</v>
      </c>
      <c r="C118" s="24" t="s">
        <v>77</v>
      </c>
      <c r="D118" s="25" t="s">
        <v>44</v>
      </c>
      <c r="E118" s="18"/>
      <c r="F118" s="61" t="s">
        <v>85</v>
      </c>
      <c r="G118" s="61" t="s">
        <v>86</v>
      </c>
      <c r="H118" s="61"/>
      <c r="I118" s="35" t="s">
        <v>26</v>
      </c>
      <c r="J118" s="35" t="s">
        <v>32</v>
      </c>
    </row>
    <row r="119" spans="1:11">
      <c r="A119" s="5">
        <v>1</v>
      </c>
      <c r="B119" s="53">
        <v>1</v>
      </c>
      <c r="C119" s="303" t="s">
        <v>8</v>
      </c>
      <c r="D119" s="14" t="s">
        <v>5</v>
      </c>
      <c r="E119" s="11">
        <v>8</v>
      </c>
      <c r="F119" s="304">
        <v>90</v>
      </c>
      <c r="G119" s="304">
        <v>90</v>
      </c>
      <c r="H119" s="13"/>
      <c r="I119" s="16">
        <f>SUM(F119:H119)</f>
        <v>180</v>
      </c>
      <c r="J119" s="36">
        <v>30</v>
      </c>
    </row>
    <row r="120" spans="1:11">
      <c r="A120" s="5">
        <v>2</v>
      </c>
      <c r="B120" s="53">
        <v>2</v>
      </c>
      <c r="C120" s="303" t="s">
        <v>6</v>
      </c>
      <c r="D120" s="14" t="s">
        <v>34</v>
      </c>
      <c r="E120" s="11">
        <v>8</v>
      </c>
      <c r="F120" s="304">
        <v>88</v>
      </c>
      <c r="G120" s="304">
        <v>84</v>
      </c>
      <c r="H120" s="13"/>
      <c r="I120" s="16">
        <f>SUM(F120:H120)</f>
        <v>172</v>
      </c>
      <c r="J120" s="36">
        <v>26</v>
      </c>
    </row>
    <row r="121" spans="1:11">
      <c r="A121" s="5">
        <v>3</v>
      </c>
      <c r="B121" s="53">
        <v>3</v>
      </c>
      <c r="C121" s="303" t="s">
        <v>4</v>
      </c>
      <c r="D121" s="14" t="s">
        <v>5</v>
      </c>
      <c r="E121" s="11">
        <v>8</v>
      </c>
      <c r="F121" s="304">
        <v>83</v>
      </c>
      <c r="G121" s="304">
        <v>86</v>
      </c>
      <c r="H121" s="15"/>
      <c r="I121" s="16">
        <f>SUM(F121:H121)</f>
        <v>169</v>
      </c>
      <c r="J121" s="36">
        <v>23</v>
      </c>
      <c r="K121" s="120"/>
    </row>
    <row r="122" spans="1:11">
      <c r="A122" s="5">
        <v>4</v>
      </c>
      <c r="B122" s="53">
        <v>4</v>
      </c>
      <c r="C122" s="303" t="s">
        <v>7</v>
      </c>
      <c r="D122" s="14" t="s">
        <v>34</v>
      </c>
      <c r="E122" s="11">
        <v>8</v>
      </c>
      <c r="F122" s="304">
        <v>86</v>
      </c>
      <c r="G122" s="304">
        <v>83</v>
      </c>
      <c r="H122" s="15"/>
      <c r="I122" s="16">
        <f>SUM(F122:H122)</f>
        <v>169</v>
      </c>
      <c r="J122" s="36">
        <v>21</v>
      </c>
      <c r="K122" s="120"/>
    </row>
    <row r="123" spans="1:11">
      <c r="A123" s="5">
        <v>5</v>
      </c>
      <c r="B123" s="53">
        <v>5</v>
      </c>
      <c r="C123" s="303" t="s">
        <v>198</v>
      </c>
      <c r="D123" s="14"/>
      <c r="E123" s="11"/>
      <c r="F123" s="304">
        <v>45</v>
      </c>
      <c r="G123" s="304">
        <v>71</v>
      </c>
      <c r="H123" s="13"/>
      <c r="I123" s="16">
        <f>SUM(F123:H123)</f>
        <v>116</v>
      </c>
      <c r="J123" s="36">
        <v>0</v>
      </c>
    </row>
    <row r="124" spans="1:11">
      <c r="A124" s="5"/>
      <c r="B124" s="53"/>
      <c r="C124" s="26"/>
      <c r="D124" s="14"/>
      <c r="E124" s="11"/>
      <c r="F124" s="13"/>
      <c r="G124" s="13"/>
      <c r="H124" s="13"/>
      <c r="I124" s="16"/>
      <c r="J124" s="36"/>
    </row>
    <row r="125" spans="1:11">
      <c r="A125" s="64" t="s">
        <v>87</v>
      </c>
      <c r="B125" s="55">
        <v>3</v>
      </c>
      <c r="C125" s="27" t="s">
        <v>79</v>
      </c>
      <c r="D125" s="25" t="s">
        <v>44</v>
      </c>
      <c r="E125" s="18"/>
      <c r="F125" s="61" t="s">
        <v>85</v>
      </c>
      <c r="G125" s="61" t="s">
        <v>86</v>
      </c>
      <c r="H125" s="61"/>
      <c r="I125" s="35" t="s">
        <v>26</v>
      </c>
      <c r="J125" s="35" t="s">
        <v>32</v>
      </c>
    </row>
    <row r="126" spans="1:11">
      <c r="A126" s="5">
        <v>1</v>
      </c>
      <c r="B126" s="53">
        <v>1</v>
      </c>
      <c r="C126" s="96" t="s">
        <v>21</v>
      </c>
      <c r="D126" s="14" t="s">
        <v>75</v>
      </c>
      <c r="E126" s="11">
        <v>8</v>
      </c>
      <c r="F126" s="304">
        <v>90</v>
      </c>
      <c r="G126" s="304">
        <v>88</v>
      </c>
      <c r="H126" s="13"/>
      <c r="I126" s="16">
        <f t="shared" ref="I126:I136" si="13">SUM(F126:H126)</f>
        <v>178</v>
      </c>
      <c r="J126" s="36">
        <v>30</v>
      </c>
    </row>
    <row r="127" spans="1:11">
      <c r="A127" s="5">
        <v>2</v>
      </c>
      <c r="B127" s="53">
        <v>2</v>
      </c>
      <c r="C127" s="303" t="s">
        <v>11</v>
      </c>
      <c r="D127" s="14" t="s">
        <v>34</v>
      </c>
      <c r="E127" s="11">
        <v>8</v>
      </c>
      <c r="F127" s="304">
        <v>86</v>
      </c>
      <c r="G127" s="304">
        <v>91</v>
      </c>
      <c r="H127" s="15"/>
      <c r="I127" s="16">
        <f t="shared" si="13"/>
        <v>177</v>
      </c>
      <c r="J127" s="36">
        <v>26</v>
      </c>
    </row>
    <row r="128" spans="1:11">
      <c r="A128" s="5">
        <v>3</v>
      </c>
      <c r="B128" s="53">
        <v>3</v>
      </c>
      <c r="C128" s="303" t="s">
        <v>68</v>
      </c>
      <c r="D128" s="14" t="s">
        <v>89</v>
      </c>
      <c r="E128" s="11">
        <v>8</v>
      </c>
      <c r="F128" s="304">
        <v>88</v>
      </c>
      <c r="G128" s="304">
        <v>88</v>
      </c>
      <c r="H128" s="15"/>
      <c r="I128" s="16">
        <f t="shared" si="13"/>
        <v>176</v>
      </c>
      <c r="J128" s="36">
        <v>23</v>
      </c>
    </row>
    <row r="129" spans="1:10">
      <c r="A129" s="5">
        <v>4</v>
      </c>
      <c r="B129" s="53">
        <v>4</v>
      </c>
      <c r="C129" s="303" t="s">
        <v>12</v>
      </c>
      <c r="D129" s="14" t="s">
        <v>75</v>
      </c>
      <c r="E129" s="11">
        <v>8</v>
      </c>
      <c r="F129" s="304">
        <v>81</v>
      </c>
      <c r="G129" s="304">
        <v>82</v>
      </c>
      <c r="H129" s="32"/>
      <c r="I129" s="16">
        <f t="shared" si="13"/>
        <v>163</v>
      </c>
      <c r="J129" s="36">
        <v>21</v>
      </c>
    </row>
    <row r="130" spans="1:10">
      <c r="A130" s="5">
        <v>5</v>
      </c>
      <c r="B130" s="53">
        <v>5</v>
      </c>
      <c r="C130" s="303" t="s">
        <v>16</v>
      </c>
      <c r="D130" s="14" t="s">
        <v>35</v>
      </c>
      <c r="E130" s="11">
        <v>8</v>
      </c>
      <c r="F130" s="304">
        <v>75</v>
      </c>
      <c r="G130" s="304">
        <v>87</v>
      </c>
      <c r="H130" s="15"/>
      <c r="I130" s="16">
        <f t="shared" si="13"/>
        <v>162</v>
      </c>
      <c r="J130" s="36">
        <v>20</v>
      </c>
    </row>
    <row r="131" spans="1:10">
      <c r="A131" s="5">
        <v>6</v>
      </c>
      <c r="B131" s="53">
        <v>6</v>
      </c>
      <c r="C131" s="311" t="s">
        <v>13</v>
      </c>
      <c r="D131" s="14" t="s">
        <v>75</v>
      </c>
      <c r="E131" s="11">
        <v>8</v>
      </c>
      <c r="F131" s="304">
        <v>78</v>
      </c>
      <c r="G131" s="304">
        <v>80</v>
      </c>
      <c r="H131" s="15"/>
      <c r="I131" s="16">
        <f t="shared" si="13"/>
        <v>158</v>
      </c>
      <c r="J131" s="36">
        <v>19</v>
      </c>
    </row>
    <row r="132" spans="1:10">
      <c r="A132" s="5">
        <v>7</v>
      </c>
      <c r="B132" s="53">
        <v>7</v>
      </c>
      <c r="C132" s="311" t="s">
        <v>10</v>
      </c>
      <c r="D132" s="14" t="s">
        <v>75</v>
      </c>
      <c r="E132" s="11">
        <v>8</v>
      </c>
      <c r="F132" s="304">
        <v>75</v>
      </c>
      <c r="G132" s="304">
        <v>82</v>
      </c>
      <c r="H132" s="15"/>
      <c r="I132" s="16">
        <f t="shared" si="13"/>
        <v>157</v>
      </c>
      <c r="J132" s="36">
        <v>18</v>
      </c>
    </row>
    <row r="133" spans="1:10">
      <c r="A133" s="5">
        <v>8</v>
      </c>
      <c r="B133" s="53">
        <v>8</v>
      </c>
      <c r="C133" s="303" t="s">
        <v>131</v>
      </c>
      <c r="D133" s="14" t="s">
        <v>97</v>
      </c>
      <c r="E133" s="11">
        <v>8</v>
      </c>
      <c r="F133" s="304">
        <v>77</v>
      </c>
      <c r="G133" s="304">
        <v>77</v>
      </c>
      <c r="H133" s="15"/>
      <c r="I133" s="16">
        <f t="shared" si="13"/>
        <v>154</v>
      </c>
      <c r="J133" s="36">
        <v>17</v>
      </c>
    </row>
    <row r="134" spans="1:10">
      <c r="A134" s="5">
        <v>9</v>
      </c>
      <c r="B134" s="53">
        <v>9</v>
      </c>
      <c r="C134" s="303" t="s">
        <v>93</v>
      </c>
      <c r="D134" s="14" t="s">
        <v>97</v>
      </c>
      <c r="E134" s="11">
        <v>8</v>
      </c>
      <c r="F134" s="304">
        <v>73</v>
      </c>
      <c r="G134" s="304">
        <v>80</v>
      </c>
      <c r="H134" s="16"/>
      <c r="I134" s="16">
        <f t="shared" si="13"/>
        <v>153</v>
      </c>
      <c r="J134" s="36">
        <v>16</v>
      </c>
    </row>
    <row r="135" spans="1:10">
      <c r="A135" s="5">
        <v>10</v>
      </c>
      <c r="B135" s="53">
        <v>10</v>
      </c>
      <c r="C135" s="303" t="s">
        <v>199</v>
      </c>
      <c r="D135" s="14"/>
      <c r="E135" s="11">
        <v>8</v>
      </c>
      <c r="F135" s="304">
        <v>78</v>
      </c>
      <c r="G135" s="304">
        <v>71</v>
      </c>
      <c r="H135" s="15"/>
      <c r="I135" s="16">
        <f t="shared" si="13"/>
        <v>149</v>
      </c>
      <c r="J135" s="36">
        <v>15</v>
      </c>
    </row>
    <row r="136" spans="1:10">
      <c r="A136" s="5">
        <v>11</v>
      </c>
      <c r="B136" s="53">
        <v>11</v>
      </c>
      <c r="C136" s="31"/>
      <c r="D136" s="14"/>
      <c r="E136" s="11"/>
      <c r="F136" s="16"/>
      <c r="G136" s="15"/>
      <c r="H136" s="15"/>
      <c r="I136" s="16">
        <f t="shared" si="13"/>
        <v>0</v>
      </c>
      <c r="J136" s="36">
        <v>0</v>
      </c>
    </row>
    <row r="137" spans="1:10">
      <c r="A137" s="5">
        <v>12</v>
      </c>
      <c r="B137" s="53">
        <v>12</v>
      </c>
      <c r="C137" s="96"/>
      <c r="D137" s="96"/>
      <c r="E137" s="96"/>
      <c r="F137" s="32" t="s">
        <v>24</v>
      </c>
      <c r="G137" s="32" t="s">
        <v>24</v>
      </c>
      <c r="H137" s="32"/>
      <c r="I137" s="16">
        <f>SUM(F137:H137)</f>
        <v>0</v>
      </c>
      <c r="J137" s="36"/>
    </row>
    <row r="138" spans="1:10">
      <c r="A138" s="5">
        <v>14</v>
      </c>
      <c r="B138" s="53">
        <v>14</v>
      </c>
      <c r="C138" s="31"/>
      <c r="D138" s="14"/>
      <c r="E138" s="11"/>
      <c r="F138" s="32"/>
      <c r="G138" s="32"/>
      <c r="H138" s="32"/>
      <c r="I138" s="16">
        <f>SUM(F138:H138)</f>
        <v>0</v>
      </c>
      <c r="J138" s="36"/>
    </row>
    <row r="139" spans="1:10">
      <c r="A139" s="5">
        <v>15</v>
      </c>
      <c r="B139" s="53">
        <v>15</v>
      </c>
      <c r="C139" s="31"/>
      <c r="D139" s="14"/>
      <c r="E139" s="11"/>
      <c r="F139" s="32"/>
      <c r="G139" s="32"/>
      <c r="H139" s="32"/>
      <c r="I139" s="16">
        <f>SUM(F139:H139)</f>
        <v>0</v>
      </c>
      <c r="J139" s="36"/>
    </row>
    <row r="140" spans="1:10">
      <c r="A140" s="64" t="s">
        <v>87</v>
      </c>
      <c r="B140" s="55">
        <v>4</v>
      </c>
      <c r="C140" s="24" t="s">
        <v>105</v>
      </c>
      <c r="D140" s="25" t="s">
        <v>44</v>
      </c>
      <c r="E140" s="18"/>
      <c r="F140" s="61" t="s">
        <v>85</v>
      </c>
      <c r="G140" s="61" t="s">
        <v>86</v>
      </c>
      <c r="H140" s="61"/>
      <c r="I140" s="35" t="s">
        <v>26</v>
      </c>
      <c r="J140" s="35" t="s">
        <v>32</v>
      </c>
    </row>
    <row r="141" spans="1:10">
      <c r="A141" s="5">
        <v>1</v>
      </c>
      <c r="B141" s="98">
        <v>1</v>
      </c>
      <c r="C141" s="303" t="s">
        <v>202</v>
      </c>
      <c r="D141" s="14" t="s">
        <v>197</v>
      </c>
      <c r="E141" s="11">
        <v>8</v>
      </c>
      <c r="F141" s="304">
        <v>85</v>
      </c>
      <c r="G141" s="304">
        <v>87</v>
      </c>
      <c r="H141" s="16"/>
      <c r="I141" s="16">
        <f t="shared" ref="I141:I149" si="14">SUM(F141:H141)</f>
        <v>172</v>
      </c>
      <c r="J141" s="36">
        <v>30</v>
      </c>
    </row>
    <row r="142" spans="1:10">
      <c r="A142" s="5">
        <v>2</v>
      </c>
      <c r="B142" s="53">
        <v>2</v>
      </c>
      <c r="C142" s="303" t="s">
        <v>210</v>
      </c>
      <c r="D142" s="14" t="s">
        <v>35</v>
      </c>
      <c r="E142" s="11">
        <v>8</v>
      </c>
      <c r="F142" s="304">
        <v>86</v>
      </c>
      <c r="G142" s="304">
        <v>83</v>
      </c>
      <c r="H142" s="15"/>
      <c r="I142" s="16">
        <f t="shared" si="14"/>
        <v>169</v>
      </c>
      <c r="J142" s="36">
        <v>26</v>
      </c>
    </row>
    <row r="143" spans="1:10">
      <c r="A143" s="5">
        <v>3</v>
      </c>
      <c r="B143" s="98">
        <v>3</v>
      </c>
      <c r="C143" s="312" t="s">
        <v>3</v>
      </c>
      <c r="D143" s="14" t="s">
        <v>34</v>
      </c>
      <c r="E143" s="11">
        <v>8</v>
      </c>
      <c r="F143" s="304">
        <v>82</v>
      </c>
      <c r="G143" s="304">
        <v>85</v>
      </c>
      <c r="H143" s="15"/>
      <c r="I143" s="16">
        <f t="shared" si="14"/>
        <v>167</v>
      </c>
      <c r="J143" s="36">
        <v>23</v>
      </c>
    </row>
    <row r="144" spans="1:10">
      <c r="A144" s="5">
        <v>4</v>
      </c>
      <c r="B144" s="53">
        <v>4</v>
      </c>
      <c r="C144" s="312" t="s">
        <v>137</v>
      </c>
      <c r="D144" s="14" t="s">
        <v>197</v>
      </c>
      <c r="E144" s="11">
        <v>8</v>
      </c>
      <c r="F144" s="304">
        <v>86</v>
      </c>
      <c r="G144" s="304">
        <v>81</v>
      </c>
      <c r="H144" s="15"/>
      <c r="I144" s="16">
        <f t="shared" si="14"/>
        <v>167</v>
      </c>
      <c r="J144" s="36">
        <v>21</v>
      </c>
    </row>
    <row r="145" spans="1:10">
      <c r="A145" s="5">
        <v>5</v>
      </c>
      <c r="B145" s="98">
        <v>5</v>
      </c>
      <c r="C145" s="303" t="s">
        <v>201</v>
      </c>
      <c r="D145" s="14" t="s">
        <v>197</v>
      </c>
      <c r="E145" s="11">
        <v>8</v>
      </c>
      <c r="F145" s="304">
        <v>88</v>
      </c>
      <c r="G145" s="304">
        <v>77</v>
      </c>
      <c r="H145" s="15"/>
      <c r="I145" s="16">
        <f t="shared" si="14"/>
        <v>165</v>
      </c>
      <c r="J145" s="36">
        <v>20</v>
      </c>
    </row>
    <row r="146" spans="1:10">
      <c r="A146" s="5">
        <v>6</v>
      </c>
      <c r="B146" s="53">
        <v>6</v>
      </c>
      <c r="C146" s="303" t="s">
        <v>206</v>
      </c>
      <c r="D146" s="14" t="s">
        <v>5</v>
      </c>
      <c r="E146" s="11">
        <v>8</v>
      </c>
      <c r="F146" s="304">
        <v>82</v>
      </c>
      <c r="G146" s="304">
        <v>82</v>
      </c>
      <c r="H146" s="15"/>
      <c r="I146" s="16">
        <f t="shared" si="14"/>
        <v>164</v>
      </c>
      <c r="J146" s="36">
        <v>19</v>
      </c>
    </row>
    <row r="147" spans="1:10">
      <c r="A147" s="5">
        <v>7</v>
      </c>
      <c r="B147" s="98">
        <v>7</v>
      </c>
      <c r="C147" s="303" t="s">
        <v>133</v>
      </c>
      <c r="D147" s="14" t="s">
        <v>197</v>
      </c>
      <c r="E147" s="11">
        <v>8</v>
      </c>
      <c r="F147" s="304">
        <v>82</v>
      </c>
      <c r="G147" s="304">
        <v>80</v>
      </c>
      <c r="H147" s="15"/>
      <c r="I147" s="16">
        <f t="shared" si="14"/>
        <v>162</v>
      </c>
      <c r="J147" s="36">
        <v>18</v>
      </c>
    </row>
    <row r="148" spans="1:10">
      <c r="A148" s="5">
        <v>8</v>
      </c>
      <c r="B148" s="53">
        <v>8</v>
      </c>
      <c r="C148" s="303" t="s">
        <v>15</v>
      </c>
      <c r="D148" s="14" t="s">
        <v>35</v>
      </c>
      <c r="E148" s="11">
        <v>8</v>
      </c>
      <c r="F148" s="304">
        <v>70</v>
      </c>
      <c r="G148" s="304">
        <v>84</v>
      </c>
      <c r="H148" s="15"/>
      <c r="I148" s="16">
        <f t="shared" si="14"/>
        <v>154</v>
      </c>
      <c r="J148" s="36">
        <v>17</v>
      </c>
    </row>
    <row r="149" spans="1:10">
      <c r="A149" s="5">
        <v>9</v>
      </c>
      <c r="B149" s="53">
        <v>4.0999999999999996</v>
      </c>
      <c r="C149" s="96"/>
      <c r="D149" s="14" t="s">
        <v>24</v>
      </c>
      <c r="E149" s="11">
        <v>0</v>
      </c>
      <c r="F149" s="13"/>
      <c r="G149" s="13"/>
      <c r="H149" s="13"/>
      <c r="I149" s="16">
        <f t="shared" si="14"/>
        <v>0</v>
      </c>
      <c r="J149" s="36"/>
    </row>
    <row r="150" spans="1:10">
      <c r="A150" s="64" t="s">
        <v>87</v>
      </c>
      <c r="B150" s="57">
        <v>5</v>
      </c>
      <c r="C150" s="28" t="s">
        <v>106</v>
      </c>
      <c r="D150" s="25" t="s">
        <v>44</v>
      </c>
      <c r="E150" s="18"/>
      <c r="F150" s="61" t="s">
        <v>85</v>
      </c>
      <c r="G150" s="61" t="s">
        <v>86</v>
      </c>
      <c r="H150" s="61"/>
      <c r="I150" s="35" t="s">
        <v>26</v>
      </c>
      <c r="J150" s="35" t="s">
        <v>32</v>
      </c>
    </row>
    <row r="151" spans="1:10">
      <c r="A151" s="5">
        <v>1</v>
      </c>
      <c r="B151" s="53">
        <v>1</v>
      </c>
      <c r="C151" s="303" t="s">
        <v>122</v>
      </c>
      <c r="D151" s="14" t="s">
        <v>89</v>
      </c>
      <c r="E151" s="11">
        <v>0</v>
      </c>
      <c r="F151" s="304">
        <v>96</v>
      </c>
      <c r="G151" s="304">
        <v>95</v>
      </c>
      <c r="H151" s="13"/>
      <c r="I151" s="16">
        <f t="shared" ref="I151:I156" si="15">SUM(F151:H151)</f>
        <v>191</v>
      </c>
      <c r="J151" s="36">
        <v>30</v>
      </c>
    </row>
    <row r="152" spans="1:10">
      <c r="A152" s="5">
        <v>2</v>
      </c>
      <c r="B152" s="100">
        <v>2</v>
      </c>
      <c r="C152" s="303" t="s">
        <v>33</v>
      </c>
      <c r="D152" s="14" t="s">
        <v>75</v>
      </c>
      <c r="E152" s="11">
        <v>0</v>
      </c>
      <c r="F152" s="304">
        <v>95</v>
      </c>
      <c r="G152" s="304">
        <v>95</v>
      </c>
      <c r="H152" s="15"/>
      <c r="I152" s="16">
        <f t="shared" si="15"/>
        <v>190</v>
      </c>
      <c r="J152" s="36">
        <v>26</v>
      </c>
    </row>
    <row r="153" spans="1:10">
      <c r="A153" s="5">
        <v>3</v>
      </c>
      <c r="B153" s="53">
        <v>3</v>
      </c>
      <c r="C153" s="303" t="s">
        <v>88</v>
      </c>
      <c r="D153" s="14" t="s">
        <v>34</v>
      </c>
      <c r="E153" s="11">
        <v>0</v>
      </c>
      <c r="F153" s="304">
        <v>93</v>
      </c>
      <c r="G153" s="304">
        <v>95</v>
      </c>
      <c r="H153" s="15"/>
      <c r="I153" s="16">
        <f t="shared" si="15"/>
        <v>188</v>
      </c>
      <c r="J153" s="36">
        <v>23</v>
      </c>
    </row>
    <row r="154" spans="1:10">
      <c r="A154" s="5">
        <v>4</v>
      </c>
      <c r="B154" s="100">
        <v>4</v>
      </c>
      <c r="C154" s="303" t="s">
        <v>73</v>
      </c>
      <c r="D154" s="14" t="s">
        <v>103</v>
      </c>
      <c r="E154" s="11">
        <v>0</v>
      </c>
      <c r="F154" s="304">
        <v>90</v>
      </c>
      <c r="G154" s="304">
        <v>97</v>
      </c>
      <c r="H154" s="15"/>
      <c r="I154" s="16">
        <f t="shared" si="15"/>
        <v>187</v>
      </c>
      <c r="J154" s="36">
        <v>21</v>
      </c>
    </row>
    <row r="155" spans="1:10">
      <c r="A155" s="5">
        <v>5</v>
      </c>
      <c r="B155" s="53">
        <v>5</v>
      </c>
      <c r="C155" s="303" t="s">
        <v>92</v>
      </c>
      <c r="D155" s="14" t="s">
        <v>103</v>
      </c>
      <c r="E155" s="11">
        <v>0</v>
      </c>
      <c r="F155" s="304">
        <v>93</v>
      </c>
      <c r="G155" s="304">
        <v>92</v>
      </c>
      <c r="H155" s="16"/>
      <c r="I155" s="16">
        <f t="shared" si="15"/>
        <v>185</v>
      </c>
      <c r="J155" s="36">
        <v>20</v>
      </c>
    </row>
    <row r="156" spans="1:10">
      <c r="A156" s="5">
        <v>6</v>
      </c>
      <c r="B156" s="100">
        <v>6</v>
      </c>
      <c r="C156" s="303" t="s">
        <v>22</v>
      </c>
      <c r="D156" s="14" t="s">
        <v>97</v>
      </c>
      <c r="E156" s="11">
        <v>0</v>
      </c>
      <c r="F156" s="304">
        <v>91</v>
      </c>
      <c r="G156" s="304">
        <v>91</v>
      </c>
      <c r="H156" s="15"/>
      <c r="I156" s="16">
        <f t="shared" si="15"/>
        <v>182</v>
      </c>
      <c r="J156" s="36">
        <v>19</v>
      </c>
    </row>
    <row r="157" spans="1:10">
      <c r="A157" s="5">
        <v>7</v>
      </c>
      <c r="B157" s="53">
        <v>7</v>
      </c>
      <c r="C157" s="303" t="s">
        <v>116</v>
      </c>
      <c r="D157" s="14" t="s">
        <v>35</v>
      </c>
      <c r="E157" s="11">
        <v>0</v>
      </c>
      <c r="F157" s="304">
        <v>88</v>
      </c>
      <c r="G157" s="304">
        <v>87</v>
      </c>
      <c r="H157" s="15"/>
      <c r="I157" s="16">
        <f t="shared" ref="I157:I165" si="16">SUM(F157:H157)</f>
        <v>175</v>
      </c>
      <c r="J157" s="36">
        <v>18</v>
      </c>
    </row>
    <row r="158" spans="1:10">
      <c r="A158" s="5">
        <v>8</v>
      </c>
      <c r="B158" s="100">
        <v>8</v>
      </c>
      <c r="C158" s="303" t="s">
        <v>99</v>
      </c>
      <c r="D158" s="14" t="s">
        <v>97</v>
      </c>
      <c r="E158" s="11">
        <v>0</v>
      </c>
      <c r="F158" s="304">
        <v>84</v>
      </c>
      <c r="G158" s="304">
        <v>89</v>
      </c>
      <c r="H158" s="13"/>
      <c r="I158" s="16">
        <f t="shared" si="16"/>
        <v>173</v>
      </c>
      <c r="J158" s="36">
        <v>17</v>
      </c>
    </row>
    <row r="159" spans="1:10">
      <c r="A159" s="5">
        <v>9</v>
      </c>
      <c r="B159" s="53">
        <v>9</v>
      </c>
      <c r="C159" s="303" t="s">
        <v>95</v>
      </c>
      <c r="D159" s="14" t="s">
        <v>34</v>
      </c>
      <c r="E159" s="11">
        <v>0</v>
      </c>
      <c r="F159" s="304">
        <v>89</v>
      </c>
      <c r="G159" s="304">
        <v>83</v>
      </c>
      <c r="H159" s="13"/>
      <c r="I159" s="16">
        <f t="shared" si="16"/>
        <v>172</v>
      </c>
      <c r="J159" s="36">
        <v>16</v>
      </c>
    </row>
    <row r="160" spans="1:10">
      <c r="A160" s="5">
        <v>10</v>
      </c>
      <c r="B160" s="100">
        <v>10</v>
      </c>
      <c r="C160" s="303" t="s">
        <v>146</v>
      </c>
      <c r="D160" s="14" t="s">
        <v>74</v>
      </c>
      <c r="E160" s="11">
        <v>0</v>
      </c>
      <c r="F160" s="304">
        <v>79</v>
      </c>
      <c r="G160" s="304">
        <v>85</v>
      </c>
      <c r="H160" s="15"/>
      <c r="I160" s="16">
        <f t="shared" si="16"/>
        <v>164</v>
      </c>
      <c r="J160" s="36">
        <v>15</v>
      </c>
    </row>
    <row r="161" spans="1:10">
      <c r="A161" s="5">
        <v>11</v>
      </c>
      <c r="B161" s="53">
        <v>11</v>
      </c>
      <c r="C161" s="26"/>
      <c r="D161" s="14"/>
      <c r="E161" s="11"/>
      <c r="F161" s="15"/>
      <c r="G161" s="15"/>
      <c r="H161" s="15"/>
      <c r="I161" s="16">
        <f t="shared" si="16"/>
        <v>0</v>
      </c>
      <c r="J161" s="36">
        <v>0</v>
      </c>
    </row>
    <row r="162" spans="1:10">
      <c r="A162" s="5">
        <v>12</v>
      </c>
      <c r="B162" s="100">
        <v>12</v>
      </c>
      <c r="C162" s="26"/>
      <c r="D162" s="14"/>
      <c r="E162" s="11"/>
      <c r="F162" s="13"/>
      <c r="G162" s="13"/>
      <c r="H162" s="13"/>
      <c r="I162" s="16">
        <f t="shared" si="16"/>
        <v>0</v>
      </c>
      <c r="J162" s="36">
        <v>0</v>
      </c>
    </row>
    <row r="163" spans="1:10">
      <c r="A163" s="5">
        <v>13</v>
      </c>
      <c r="B163" s="53">
        <v>13</v>
      </c>
      <c r="C163" s="26"/>
      <c r="D163" s="14"/>
      <c r="E163" s="11"/>
      <c r="F163" s="13"/>
      <c r="G163" s="13"/>
      <c r="H163" s="13"/>
      <c r="I163" s="16">
        <f t="shared" si="16"/>
        <v>0</v>
      </c>
      <c r="J163" s="36">
        <v>0</v>
      </c>
    </row>
    <row r="164" spans="1:10">
      <c r="A164" s="5">
        <v>14</v>
      </c>
      <c r="B164" s="100">
        <v>14</v>
      </c>
      <c r="C164" s="26"/>
      <c r="D164" s="14"/>
      <c r="E164" s="11"/>
      <c r="F164" s="16"/>
      <c r="G164" s="15"/>
      <c r="H164" s="15"/>
      <c r="I164" s="16">
        <f t="shared" si="16"/>
        <v>0</v>
      </c>
      <c r="J164" s="36">
        <v>0</v>
      </c>
    </row>
    <row r="165" spans="1:10">
      <c r="A165" s="5">
        <v>15</v>
      </c>
      <c r="B165" s="53">
        <v>15</v>
      </c>
      <c r="C165" s="31"/>
      <c r="D165" s="14"/>
      <c r="E165" s="11"/>
      <c r="F165" s="32"/>
      <c r="G165" s="32"/>
      <c r="H165" s="32"/>
      <c r="I165" s="16">
        <f t="shared" si="16"/>
        <v>0</v>
      </c>
      <c r="J165" s="36">
        <v>0</v>
      </c>
    </row>
    <row r="166" spans="1:10">
      <c r="A166" s="5"/>
      <c r="B166" s="53"/>
      <c r="C166" s="31"/>
      <c r="D166" s="14"/>
      <c r="E166" s="11"/>
      <c r="F166" s="13"/>
      <c r="G166" s="13"/>
      <c r="H166" s="13"/>
      <c r="I166" s="16">
        <f>SUM(F166:H166)</f>
        <v>0</v>
      </c>
      <c r="J166" s="36"/>
    </row>
    <row r="167" spans="1:10">
      <c r="A167" s="5"/>
      <c r="B167" s="54"/>
      <c r="C167" s="31"/>
      <c r="D167" s="14"/>
      <c r="E167" s="11"/>
      <c r="F167" s="13"/>
      <c r="G167" s="13"/>
      <c r="H167" s="13"/>
      <c r="I167" s="16">
        <f>SUM(F167:H167)</f>
        <v>0</v>
      </c>
      <c r="J167" s="36"/>
    </row>
    <row r="168" spans="1:10">
      <c r="A168" s="64" t="s">
        <v>87</v>
      </c>
      <c r="B168" s="56">
        <v>6</v>
      </c>
      <c r="C168" s="27" t="s">
        <v>84</v>
      </c>
      <c r="D168" s="25" t="s">
        <v>44</v>
      </c>
      <c r="E168" s="18"/>
      <c r="F168" s="61" t="s">
        <v>85</v>
      </c>
      <c r="G168" s="61" t="s">
        <v>86</v>
      </c>
      <c r="H168" s="61"/>
      <c r="I168" s="35" t="s">
        <v>26</v>
      </c>
      <c r="J168" s="35" t="s">
        <v>32</v>
      </c>
    </row>
    <row r="169" spans="1:10">
      <c r="A169" s="5">
        <v>1</v>
      </c>
      <c r="B169" s="53">
        <v>1</v>
      </c>
      <c r="C169" s="303" t="s">
        <v>14</v>
      </c>
      <c r="D169" s="14" t="s">
        <v>103</v>
      </c>
      <c r="E169" s="11">
        <v>5</v>
      </c>
      <c r="F169" s="304">
        <v>85</v>
      </c>
      <c r="G169" s="304">
        <v>94</v>
      </c>
      <c r="H169" s="16"/>
      <c r="I169" s="16">
        <f t="shared" ref="I169:I179" si="17">SUM(F169:H169)</f>
        <v>179</v>
      </c>
      <c r="J169" s="36">
        <v>30</v>
      </c>
    </row>
    <row r="170" spans="1:10">
      <c r="A170" s="5">
        <v>2</v>
      </c>
      <c r="B170" s="53">
        <v>2</v>
      </c>
      <c r="C170" s="303" t="s">
        <v>19</v>
      </c>
      <c r="D170" s="14" t="s">
        <v>89</v>
      </c>
      <c r="E170" s="11">
        <v>5</v>
      </c>
      <c r="F170" s="304">
        <v>87</v>
      </c>
      <c r="G170" s="304">
        <v>92</v>
      </c>
      <c r="H170" s="15"/>
      <c r="I170" s="16">
        <f t="shared" si="17"/>
        <v>179</v>
      </c>
      <c r="J170" s="36">
        <v>26</v>
      </c>
    </row>
    <row r="171" spans="1:10">
      <c r="A171" s="5">
        <v>3</v>
      </c>
      <c r="B171" s="53">
        <v>3</v>
      </c>
      <c r="C171" s="303" t="s">
        <v>23</v>
      </c>
      <c r="D171" s="14" t="s">
        <v>103</v>
      </c>
      <c r="E171" s="11">
        <v>5</v>
      </c>
      <c r="F171" s="304">
        <v>89</v>
      </c>
      <c r="G171" s="304">
        <v>88</v>
      </c>
      <c r="H171" s="13"/>
      <c r="I171" s="16">
        <f t="shared" si="17"/>
        <v>177</v>
      </c>
      <c r="J171" s="36">
        <v>23</v>
      </c>
    </row>
    <row r="172" spans="1:10">
      <c r="A172" s="5">
        <v>4</v>
      </c>
      <c r="B172" s="53">
        <v>4</v>
      </c>
      <c r="C172" s="303" t="s">
        <v>18</v>
      </c>
      <c r="D172" s="14" t="s">
        <v>74</v>
      </c>
      <c r="E172" s="11">
        <v>5</v>
      </c>
      <c r="F172" s="304">
        <v>87</v>
      </c>
      <c r="G172" s="304">
        <v>89</v>
      </c>
      <c r="H172" s="32"/>
      <c r="I172" s="16">
        <f t="shared" si="17"/>
        <v>176</v>
      </c>
      <c r="J172" s="36">
        <v>21</v>
      </c>
    </row>
    <row r="173" spans="1:10">
      <c r="A173" s="5">
        <v>5</v>
      </c>
      <c r="B173" s="100">
        <v>8</v>
      </c>
      <c r="C173" s="312" t="s">
        <v>40</v>
      </c>
      <c r="D173" s="14" t="s">
        <v>101</v>
      </c>
      <c r="E173" s="11">
        <v>5</v>
      </c>
      <c r="F173" s="304">
        <v>84</v>
      </c>
      <c r="G173" s="304">
        <v>87</v>
      </c>
      <c r="H173" s="15"/>
      <c r="I173" s="16">
        <f>SUM(F173:H173)</f>
        <v>171</v>
      </c>
      <c r="J173" s="36">
        <v>20</v>
      </c>
    </row>
    <row r="174" spans="1:10">
      <c r="A174" s="5">
        <v>6</v>
      </c>
      <c r="B174" s="53">
        <v>5</v>
      </c>
      <c r="C174" s="312" t="s">
        <v>211</v>
      </c>
      <c r="D174" s="14" t="s">
        <v>103</v>
      </c>
      <c r="E174" s="11">
        <v>5</v>
      </c>
      <c r="F174" s="304">
        <v>86</v>
      </c>
      <c r="G174" s="304">
        <v>85</v>
      </c>
      <c r="H174" s="15"/>
      <c r="I174" s="16">
        <f t="shared" si="17"/>
        <v>171</v>
      </c>
      <c r="J174" s="36">
        <v>19</v>
      </c>
    </row>
    <row r="175" spans="1:10">
      <c r="A175" s="5">
        <v>7</v>
      </c>
      <c r="B175" s="53">
        <v>6</v>
      </c>
      <c r="C175" s="303" t="s">
        <v>37</v>
      </c>
      <c r="D175" s="14" t="s">
        <v>89</v>
      </c>
      <c r="E175" s="11">
        <v>5</v>
      </c>
      <c r="F175" s="304">
        <v>86</v>
      </c>
      <c r="G175" s="304">
        <v>82</v>
      </c>
      <c r="H175" s="15"/>
      <c r="I175" s="16">
        <f t="shared" si="17"/>
        <v>168</v>
      </c>
      <c r="J175" s="36">
        <v>18</v>
      </c>
    </row>
    <row r="176" spans="1:10">
      <c r="A176" s="5">
        <v>8</v>
      </c>
      <c r="B176" s="53">
        <v>7</v>
      </c>
      <c r="C176" s="303" t="s">
        <v>208</v>
      </c>
      <c r="D176" s="14" t="s">
        <v>203</v>
      </c>
      <c r="E176" s="11">
        <v>5</v>
      </c>
      <c r="F176" s="304">
        <v>80</v>
      </c>
      <c r="G176" s="304">
        <v>73</v>
      </c>
      <c r="H176" s="13"/>
      <c r="I176" s="16">
        <f t="shared" si="17"/>
        <v>153</v>
      </c>
      <c r="J176" s="36">
        <v>17</v>
      </c>
    </row>
    <row r="177" spans="1:10">
      <c r="A177" s="5">
        <v>9</v>
      </c>
      <c r="B177" s="53">
        <v>8</v>
      </c>
      <c r="C177" s="26"/>
      <c r="D177" s="14"/>
      <c r="E177" s="11">
        <v>5</v>
      </c>
      <c r="F177" s="13"/>
      <c r="G177" s="13"/>
      <c r="H177" s="13"/>
      <c r="I177" s="16">
        <f t="shared" si="17"/>
        <v>0</v>
      </c>
      <c r="J177" s="36"/>
    </row>
    <row r="178" spans="1:10">
      <c r="A178" s="5">
        <v>10</v>
      </c>
      <c r="B178" s="53">
        <v>9</v>
      </c>
      <c r="C178" s="26"/>
      <c r="D178" s="14"/>
      <c r="E178" s="11">
        <v>5</v>
      </c>
      <c r="F178" s="16"/>
      <c r="G178" s="15"/>
      <c r="H178" s="15"/>
      <c r="I178" s="16">
        <f t="shared" si="17"/>
        <v>0</v>
      </c>
      <c r="J178" s="74"/>
    </row>
    <row r="179" spans="1:10">
      <c r="A179" s="5">
        <v>11</v>
      </c>
      <c r="B179" s="53">
        <v>10</v>
      </c>
      <c r="C179" s="26"/>
      <c r="D179" s="14"/>
      <c r="E179" s="11">
        <v>5</v>
      </c>
      <c r="F179" s="13"/>
      <c r="G179" s="13"/>
      <c r="H179" s="13"/>
      <c r="I179" s="16">
        <f t="shared" si="17"/>
        <v>0</v>
      </c>
      <c r="J179" s="36"/>
    </row>
    <row r="180" spans="1:10">
      <c r="A180" s="37">
        <v>3</v>
      </c>
      <c r="B180" s="52" t="s">
        <v>45</v>
      </c>
      <c r="C180" s="29" t="s">
        <v>46</v>
      </c>
      <c r="D180" s="21" t="s">
        <v>103</v>
      </c>
      <c r="E180" s="37"/>
      <c r="F180" s="62" t="s">
        <v>85</v>
      </c>
      <c r="G180" s="62" t="s">
        <v>86</v>
      </c>
      <c r="H180" s="63"/>
      <c r="I180" s="63" t="s">
        <v>26</v>
      </c>
      <c r="J180" s="63">
        <v>10.9</v>
      </c>
    </row>
    <row r="181" spans="1:10">
      <c r="A181" s="37">
        <v>3</v>
      </c>
      <c r="B181" s="52" t="s">
        <v>45</v>
      </c>
      <c r="C181" s="29" t="s">
        <v>46</v>
      </c>
      <c r="D181" s="21" t="s">
        <v>74</v>
      </c>
      <c r="E181" s="37"/>
      <c r="F181" s="62" t="s">
        <v>85</v>
      </c>
      <c r="G181" s="62" t="s">
        <v>86</v>
      </c>
      <c r="H181" s="63"/>
      <c r="I181" s="63" t="s">
        <v>26</v>
      </c>
      <c r="J181" s="63">
        <v>10.9</v>
      </c>
    </row>
    <row r="182" spans="1:10">
      <c r="A182" s="37">
        <v>3</v>
      </c>
      <c r="B182" s="52" t="s">
        <v>45</v>
      </c>
      <c r="C182" s="107" t="s">
        <v>46</v>
      </c>
      <c r="D182" s="21" t="s">
        <v>113</v>
      </c>
      <c r="E182" s="37"/>
      <c r="F182" s="62" t="s">
        <v>85</v>
      </c>
      <c r="G182" s="62" t="s">
        <v>86</v>
      </c>
      <c r="H182" s="63"/>
      <c r="I182" s="63" t="s">
        <v>26</v>
      </c>
      <c r="J182" s="63">
        <v>10.9</v>
      </c>
    </row>
    <row r="183" spans="1:10">
      <c r="A183" s="37">
        <v>3</v>
      </c>
      <c r="B183" s="52" t="s">
        <v>45</v>
      </c>
      <c r="C183" s="29" t="s">
        <v>46</v>
      </c>
      <c r="D183" s="21" t="s">
        <v>75</v>
      </c>
      <c r="E183" s="37"/>
      <c r="F183" s="62" t="s">
        <v>85</v>
      </c>
      <c r="G183" s="62" t="s">
        <v>86</v>
      </c>
      <c r="H183" s="63"/>
      <c r="I183" s="63" t="s">
        <v>26</v>
      </c>
      <c r="J183" s="63">
        <v>10.9</v>
      </c>
    </row>
    <row r="184" spans="1:10">
      <c r="A184" s="37">
        <v>3</v>
      </c>
      <c r="B184" s="52" t="s">
        <v>45</v>
      </c>
      <c r="C184" s="29" t="s">
        <v>46</v>
      </c>
      <c r="D184" s="21" t="s">
        <v>89</v>
      </c>
      <c r="E184" s="37"/>
      <c r="F184" s="62" t="s">
        <v>85</v>
      </c>
      <c r="G184" s="62" t="s">
        <v>86</v>
      </c>
      <c r="H184" s="63"/>
      <c r="I184" s="63" t="s">
        <v>26</v>
      </c>
      <c r="J184" s="63">
        <v>10.9</v>
      </c>
    </row>
    <row r="185" spans="1:10">
      <c r="A185" s="37">
        <v>3</v>
      </c>
      <c r="B185" s="52" t="s">
        <v>45</v>
      </c>
      <c r="C185" s="130" t="s">
        <v>46</v>
      </c>
      <c r="D185" s="21" t="s">
        <v>34</v>
      </c>
      <c r="E185" s="37"/>
      <c r="F185" s="62" t="s">
        <v>85</v>
      </c>
      <c r="G185" s="62" t="s">
        <v>86</v>
      </c>
      <c r="H185" s="63"/>
      <c r="I185" s="63" t="s">
        <v>26</v>
      </c>
      <c r="J185" s="63">
        <v>10.9</v>
      </c>
    </row>
    <row r="186" spans="1:10">
      <c r="A186" s="37">
        <v>3</v>
      </c>
      <c r="B186" s="52" t="s">
        <v>45</v>
      </c>
      <c r="C186" s="29" t="s">
        <v>46</v>
      </c>
      <c r="D186" s="21" t="s">
        <v>35</v>
      </c>
      <c r="E186" s="37"/>
      <c r="F186" s="62" t="s">
        <v>85</v>
      </c>
      <c r="G186" s="62" t="s">
        <v>86</v>
      </c>
      <c r="H186" s="63"/>
      <c r="I186" s="63" t="s">
        <v>26</v>
      </c>
      <c r="J186" s="63">
        <v>10.9</v>
      </c>
    </row>
    <row r="187" spans="1:10">
      <c r="A187" s="37">
        <v>3</v>
      </c>
      <c r="B187" s="52" t="s">
        <v>45</v>
      </c>
      <c r="C187" s="29" t="s">
        <v>46</v>
      </c>
      <c r="D187" s="21" t="s">
        <v>97</v>
      </c>
      <c r="E187" s="37"/>
      <c r="F187" s="62" t="s">
        <v>85</v>
      </c>
      <c r="G187" s="62" t="s">
        <v>86</v>
      </c>
      <c r="H187" s="63"/>
      <c r="I187" s="63" t="s">
        <v>26</v>
      </c>
      <c r="J187" s="63">
        <v>10.9</v>
      </c>
    </row>
    <row r="188" spans="1:10">
      <c r="A188" s="37">
        <v>3</v>
      </c>
      <c r="B188" s="52" t="s">
        <v>45</v>
      </c>
      <c r="C188" s="29" t="s">
        <v>46</v>
      </c>
      <c r="D188" s="21" t="s">
        <v>5</v>
      </c>
      <c r="E188" s="37"/>
      <c r="F188" s="62" t="s">
        <v>85</v>
      </c>
      <c r="G188" s="62" t="s">
        <v>86</v>
      </c>
      <c r="H188" s="63"/>
      <c r="I188" s="63" t="s">
        <v>26</v>
      </c>
      <c r="J188" s="63">
        <v>10.9</v>
      </c>
    </row>
    <row r="189" spans="1:10">
      <c r="A189" s="37">
        <v>3</v>
      </c>
      <c r="B189" s="52" t="s">
        <v>45</v>
      </c>
      <c r="C189" s="29" t="s">
        <v>46</v>
      </c>
      <c r="D189" s="21" t="s">
        <v>101</v>
      </c>
      <c r="E189" s="37"/>
      <c r="F189" s="62" t="s">
        <v>85</v>
      </c>
      <c r="G189" s="62" t="s">
        <v>86</v>
      </c>
      <c r="H189" s="63"/>
      <c r="I189" s="63" t="s">
        <v>26</v>
      </c>
      <c r="J189" s="63">
        <v>10.9</v>
      </c>
    </row>
    <row r="190" spans="1:10">
      <c r="A190" s="37">
        <v>3</v>
      </c>
      <c r="B190" s="52" t="s">
        <v>45</v>
      </c>
      <c r="C190" s="29" t="s">
        <v>46</v>
      </c>
      <c r="D190" s="21" t="s">
        <v>115</v>
      </c>
      <c r="E190" s="37"/>
      <c r="F190" s="62" t="s">
        <v>85</v>
      </c>
      <c r="G190" s="62" t="s">
        <v>86</v>
      </c>
      <c r="H190" s="63"/>
      <c r="I190" s="63" t="s">
        <v>26</v>
      </c>
      <c r="J190" s="63">
        <v>10.9</v>
      </c>
    </row>
    <row r="191" spans="1:10">
      <c r="A191" s="37">
        <v>3</v>
      </c>
      <c r="B191" s="52" t="s">
        <v>45</v>
      </c>
      <c r="C191" s="29" t="s">
        <v>46</v>
      </c>
      <c r="D191" s="21" t="s">
        <v>83</v>
      </c>
      <c r="E191" s="37"/>
      <c r="F191" s="62" t="s">
        <v>85</v>
      </c>
      <c r="G191" s="62" t="s">
        <v>86</v>
      </c>
      <c r="H191" s="63"/>
      <c r="I191" s="63" t="s">
        <v>26</v>
      </c>
      <c r="J191" s="63">
        <v>10.9</v>
      </c>
    </row>
    <row r="192" spans="1:10">
      <c r="A192" s="37">
        <v>3</v>
      </c>
      <c r="B192" s="52" t="s">
        <v>45</v>
      </c>
      <c r="C192" s="29" t="s">
        <v>46</v>
      </c>
      <c r="D192" s="21" t="s">
        <v>34</v>
      </c>
      <c r="E192" s="37"/>
      <c r="F192" s="62" t="s">
        <v>85</v>
      </c>
      <c r="G192" s="62" t="s">
        <v>86</v>
      </c>
      <c r="H192" s="62"/>
      <c r="I192" s="63" t="s">
        <v>26</v>
      </c>
      <c r="J192" s="63">
        <v>10.9</v>
      </c>
    </row>
    <row r="193" spans="1:10">
      <c r="A193" s="37">
        <v>3</v>
      </c>
      <c r="B193" s="52" t="s">
        <v>45</v>
      </c>
      <c r="C193" s="29" t="s">
        <v>46</v>
      </c>
      <c r="D193" s="21" t="s">
        <v>35</v>
      </c>
      <c r="E193" s="37"/>
      <c r="F193" s="62" t="s">
        <v>85</v>
      </c>
      <c r="G193" s="62" t="s">
        <v>86</v>
      </c>
      <c r="H193" s="62"/>
      <c r="I193" s="63" t="s">
        <v>26</v>
      </c>
      <c r="J193" s="63">
        <v>10.9</v>
      </c>
    </row>
    <row r="194" spans="1:10">
      <c r="A194" s="37">
        <v>3</v>
      </c>
      <c r="B194" s="52" t="s">
        <v>45</v>
      </c>
      <c r="C194" s="29" t="s">
        <v>46</v>
      </c>
      <c r="D194" s="21" t="s">
        <v>97</v>
      </c>
      <c r="E194" s="37"/>
      <c r="F194" s="62" t="s">
        <v>85</v>
      </c>
      <c r="G194" s="62" t="s">
        <v>86</v>
      </c>
      <c r="H194" s="62"/>
      <c r="I194" s="63" t="s">
        <v>26</v>
      </c>
      <c r="J194" s="63">
        <v>10.9</v>
      </c>
    </row>
    <row r="195" spans="1:10">
      <c r="A195" s="37">
        <v>3</v>
      </c>
      <c r="B195" s="52" t="s">
        <v>45</v>
      </c>
      <c r="C195" s="29" t="s">
        <v>46</v>
      </c>
      <c r="D195" s="21" t="s">
        <v>5</v>
      </c>
      <c r="E195" s="37"/>
      <c r="F195" s="62" t="s">
        <v>85</v>
      </c>
      <c r="G195" s="62" t="s">
        <v>86</v>
      </c>
      <c r="H195" s="62"/>
      <c r="I195" s="63" t="s">
        <v>26</v>
      </c>
      <c r="J195" s="63">
        <v>10.9</v>
      </c>
    </row>
    <row r="196" spans="1:10">
      <c r="B196" s="52" t="s">
        <v>45</v>
      </c>
      <c r="C196" s="29" t="s">
        <v>46</v>
      </c>
      <c r="D196" s="21" t="s">
        <v>101</v>
      </c>
      <c r="E196" s="37"/>
      <c r="F196" s="62" t="s">
        <v>85</v>
      </c>
      <c r="G196" s="62" t="s">
        <v>86</v>
      </c>
      <c r="H196" s="62"/>
      <c r="I196" s="63" t="s">
        <v>26</v>
      </c>
      <c r="J196" s="63">
        <v>10.9</v>
      </c>
    </row>
    <row r="197" spans="1:10">
      <c r="B197" s="52" t="s">
        <v>45</v>
      </c>
      <c r="C197" s="29" t="s">
        <v>46</v>
      </c>
      <c r="D197" s="21" t="s">
        <v>115</v>
      </c>
      <c r="E197" s="37"/>
      <c r="F197" s="62" t="s">
        <v>85</v>
      </c>
      <c r="G197" s="62" t="s">
        <v>86</v>
      </c>
      <c r="H197" s="62"/>
      <c r="I197" s="63" t="s">
        <v>26</v>
      </c>
      <c r="J197" s="63">
        <v>10.9</v>
      </c>
    </row>
    <row r="198" spans="1:10">
      <c r="B198" s="52" t="s">
        <v>45</v>
      </c>
      <c r="C198" s="29" t="s">
        <v>46</v>
      </c>
      <c r="D198" s="21" t="s">
        <v>83</v>
      </c>
      <c r="E198" s="37"/>
      <c r="F198" s="62" t="s">
        <v>85</v>
      </c>
      <c r="G198" s="62" t="s">
        <v>86</v>
      </c>
      <c r="H198" s="62"/>
      <c r="I198" s="63" t="s">
        <v>26</v>
      </c>
      <c r="J198" s="63">
        <v>10.9</v>
      </c>
    </row>
  </sheetData>
  <sortState ref="C174:G174">
    <sortCondition ref="C173"/>
  </sortState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5"/>
  <sheetViews>
    <sheetView topLeftCell="A4" zoomScaleNormal="100" workbookViewId="0">
      <selection activeCell="P73" sqref="P73"/>
    </sheetView>
  </sheetViews>
  <sheetFormatPr defaultRowHeight="15.75"/>
  <cols>
    <col min="1" max="1" width="4.85546875" customWidth="1"/>
    <col min="2" max="2" width="7.5703125" customWidth="1"/>
    <col min="3" max="3" width="19.28515625" customWidth="1"/>
    <col min="4" max="4" width="13.7109375" customWidth="1"/>
    <col min="5" max="5" width="5" customWidth="1"/>
    <col min="6" max="7" width="5.7109375" customWidth="1"/>
    <col min="8" max="8" width="2.28515625" customWidth="1"/>
    <col min="9" max="9" width="7.5703125" customWidth="1"/>
    <col min="10" max="10" width="6.140625" customWidth="1"/>
    <col min="11" max="11" width="3.5703125" style="123" customWidth="1"/>
    <col min="12" max="12" width="7.7109375" style="129" customWidth="1"/>
    <col min="13" max="13" width="3" customWidth="1"/>
    <col min="14" max="14" width="6.28515625" customWidth="1"/>
    <col min="15" max="15" width="23.7109375" customWidth="1"/>
    <col min="16" max="16" width="23.140625" customWidth="1"/>
  </cols>
  <sheetData>
    <row r="1" spans="1:12" ht="16.5">
      <c r="A1" s="65"/>
      <c r="B1" s="66"/>
      <c r="C1" s="67" t="s">
        <v>168</v>
      </c>
      <c r="D1" s="71"/>
      <c r="E1" s="68"/>
      <c r="F1" s="69"/>
      <c r="G1" s="70"/>
      <c r="H1" s="70"/>
      <c r="I1" s="70"/>
      <c r="J1" s="72"/>
      <c r="K1" s="118"/>
      <c r="L1" s="124"/>
    </row>
    <row r="2" spans="1:12">
      <c r="A2" s="82"/>
      <c r="B2" s="83" t="s">
        <v>123</v>
      </c>
      <c r="C2" s="84"/>
      <c r="D2" s="85"/>
      <c r="E2" s="86" t="s">
        <v>189</v>
      </c>
      <c r="F2" s="86"/>
      <c r="G2" s="87"/>
      <c r="H2" s="87"/>
      <c r="I2" s="88" t="s">
        <v>142</v>
      </c>
      <c r="J2" s="89"/>
      <c r="K2" s="119"/>
      <c r="L2" s="125"/>
    </row>
    <row r="3" spans="1:12" ht="22.5">
      <c r="A3" s="75" t="s">
        <v>48</v>
      </c>
      <c r="B3" s="76" t="s">
        <v>43</v>
      </c>
      <c r="C3" s="77" t="s">
        <v>0</v>
      </c>
      <c r="D3" s="77" t="s">
        <v>1</v>
      </c>
      <c r="E3" s="78" t="s">
        <v>47</v>
      </c>
      <c r="F3" s="79"/>
      <c r="G3" s="80"/>
      <c r="H3" s="80"/>
      <c r="I3" s="81"/>
      <c r="J3" s="81"/>
    </row>
    <row r="4" spans="1:12">
      <c r="A4" s="37">
        <v>3</v>
      </c>
      <c r="B4" s="52" t="s">
        <v>45</v>
      </c>
      <c r="C4" s="29" t="s">
        <v>46</v>
      </c>
      <c r="D4" s="21" t="s">
        <v>89</v>
      </c>
      <c r="E4" s="37"/>
      <c r="F4" s="62" t="s">
        <v>85</v>
      </c>
      <c r="G4" s="62" t="s">
        <v>86</v>
      </c>
      <c r="H4" s="63"/>
      <c r="I4" s="63" t="s">
        <v>26</v>
      </c>
      <c r="J4" s="63">
        <v>10.9</v>
      </c>
      <c r="K4" s="120" t="s">
        <v>24</v>
      </c>
      <c r="L4" s="126"/>
    </row>
    <row r="5" spans="1:12">
      <c r="A5" s="5">
        <v>2</v>
      </c>
      <c r="B5" s="53">
        <v>5.0999999999999996</v>
      </c>
      <c r="C5" s="99" t="s">
        <v>122</v>
      </c>
      <c r="D5" s="14" t="s">
        <v>89</v>
      </c>
      <c r="E5" s="11">
        <v>0</v>
      </c>
      <c r="F5" s="13"/>
      <c r="G5" s="13"/>
      <c r="H5" s="13"/>
      <c r="I5" s="16">
        <f t="shared" ref="I5:I10" si="0">SUM(F5:H5)</f>
        <v>0</v>
      </c>
      <c r="J5" s="36"/>
      <c r="K5" s="120">
        <f>E5+I5</f>
        <v>0</v>
      </c>
      <c r="L5" s="126">
        <f>SUM(K5:K10)</f>
        <v>10</v>
      </c>
    </row>
    <row r="6" spans="1:12">
      <c r="A6" s="5">
        <v>2</v>
      </c>
      <c r="B6" s="53">
        <v>6.1</v>
      </c>
      <c r="C6" s="26" t="s">
        <v>37</v>
      </c>
      <c r="D6" s="14" t="s">
        <v>89</v>
      </c>
      <c r="E6" s="11">
        <v>5</v>
      </c>
      <c r="F6" s="13"/>
      <c r="G6" s="13"/>
      <c r="H6" s="13"/>
      <c r="I6" s="16">
        <f t="shared" si="0"/>
        <v>0</v>
      </c>
      <c r="J6" s="36"/>
      <c r="K6" s="120">
        <f>E6+I6</f>
        <v>5</v>
      </c>
      <c r="L6" s="126"/>
    </row>
    <row r="7" spans="1:12">
      <c r="A7" s="5">
        <v>1</v>
      </c>
      <c r="B7" s="53">
        <v>6.1</v>
      </c>
      <c r="C7" s="26" t="s">
        <v>19</v>
      </c>
      <c r="D7" s="14" t="s">
        <v>89</v>
      </c>
      <c r="E7" s="11">
        <v>5</v>
      </c>
      <c r="F7" s="16"/>
      <c r="G7" s="16"/>
      <c r="H7" s="16"/>
      <c r="I7" s="16">
        <f t="shared" si="0"/>
        <v>0</v>
      </c>
      <c r="J7" s="36"/>
      <c r="K7" s="120">
        <f>E7+I7</f>
        <v>5</v>
      </c>
      <c r="L7" s="126"/>
    </row>
    <row r="8" spans="1:12">
      <c r="A8" s="5">
        <v>1</v>
      </c>
      <c r="B8" s="53">
        <v>6.1</v>
      </c>
      <c r="C8" s="26" t="s">
        <v>100</v>
      </c>
      <c r="D8" s="14" t="s">
        <v>89</v>
      </c>
      <c r="E8" s="11">
        <v>5</v>
      </c>
      <c r="F8" s="15"/>
      <c r="G8" s="15"/>
      <c r="H8" s="15"/>
      <c r="I8" s="16">
        <f t="shared" si="0"/>
        <v>0</v>
      </c>
      <c r="J8" s="36"/>
      <c r="K8" s="120" t="s">
        <v>24</v>
      </c>
      <c r="L8" s="126"/>
    </row>
    <row r="9" spans="1:12">
      <c r="A9" s="5">
        <v>1</v>
      </c>
      <c r="B9" s="53">
        <v>6.1</v>
      </c>
      <c r="C9" s="26" t="s">
        <v>104</v>
      </c>
      <c r="D9" s="14" t="s">
        <v>89</v>
      </c>
      <c r="E9" s="11">
        <v>5</v>
      </c>
      <c r="F9" s="13"/>
      <c r="G9" s="13"/>
      <c r="H9" s="13"/>
      <c r="I9" s="16">
        <f t="shared" si="0"/>
        <v>0</v>
      </c>
      <c r="J9" s="36"/>
      <c r="K9" s="120" t="s">
        <v>24</v>
      </c>
      <c r="L9" s="126"/>
    </row>
    <row r="10" spans="1:12">
      <c r="A10" s="5">
        <v>1</v>
      </c>
      <c r="B10" s="96"/>
      <c r="C10" s="96"/>
      <c r="D10" s="14"/>
      <c r="E10" s="11"/>
      <c r="F10" s="53"/>
      <c r="G10" s="53"/>
      <c r="H10" s="53"/>
      <c r="I10" s="16">
        <f t="shared" si="0"/>
        <v>0</v>
      </c>
      <c r="J10" s="36"/>
      <c r="K10" s="120" t="s">
        <v>24</v>
      </c>
      <c r="L10" s="126"/>
    </row>
    <row r="11" spans="1:12">
      <c r="A11" s="37">
        <v>3</v>
      </c>
      <c r="B11" s="52" t="s">
        <v>45</v>
      </c>
      <c r="C11" s="29" t="s">
        <v>46</v>
      </c>
      <c r="D11" s="21" t="s">
        <v>103</v>
      </c>
      <c r="E11" s="37"/>
      <c r="F11" s="62" t="s">
        <v>85</v>
      </c>
      <c r="G11" s="62" t="s">
        <v>86</v>
      </c>
      <c r="H11" s="63"/>
      <c r="I11" s="63" t="s">
        <v>26</v>
      </c>
      <c r="J11" s="63">
        <v>10.9</v>
      </c>
      <c r="K11" s="171" t="s">
        <v>24</v>
      </c>
      <c r="L11" s="127" t="s">
        <v>24</v>
      </c>
    </row>
    <row r="12" spans="1:12">
      <c r="A12" s="5">
        <v>2</v>
      </c>
      <c r="B12" s="54">
        <v>6.1</v>
      </c>
      <c r="C12" s="26" t="s">
        <v>98</v>
      </c>
      <c r="D12" s="14" t="s">
        <v>103</v>
      </c>
      <c r="E12" s="11">
        <v>5</v>
      </c>
      <c r="F12" s="13"/>
      <c r="G12" s="13"/>
      <c r="H12" s="13"/>
      <c r="I12" s="16">
        <f t="shared" ref="I12:I17" si="1">SUM(F12:H12)</f>
        <v>0</v>
      </c>
      <c r="J12" s="36"/>
      <c r="K12" s="120" t="s">
        <v>24</v>
      </c>
      <c r="L12" s="126">
        <f>SUM(K12:K17)</f>
        <v>13</v>
      </c>
    </row>
    <row r="13" spans="1:12">
      <c r="A13" s="5">
        <v>2</v>
      </c>
      <c r="B13" s="54">
        <v>6.1</v>
      </c>
      <c r="C13" s="26" t="s">
        <v>90</v>
      </c>
      <c r="D13" s="14" t="s">
        <v>103</v>
      </c>
      <c r="E13" s="11">
        <v>5</v>
      </c>
      <c r="F13" s="15"/>
      <c r="G13" s="15"/>
      <c r="H13" s="15"/>
      <c r="I13" s="16">
        <f t="shared" si="1"/>
        <v>0</v>
      </c>
      <c r="J13" s="36"/>
      <c r="K13" s="120">
        <f>E13+I13</f>
        <v>5</v>
      </c>
      <c r="L13" s="126"/>
    </row>
    <row r="14" spans="1:12">
      <c r="A14" s="5">
        <v>1</v>
      </c>
      <c r="B14" s="54">
        <v>3.1</v>
      </c>
      <c r="C14" s="26" t="s">
        <v>68</v>
      </c>
      <c r="D14" s="14" t="s">
        <v>103</v>
      </c>
      <c r="E14" s="11">
        <v>8</v>
      </c>
      <c r="F14" s="15"/>
      <c r="G14" s="15"/>
      <c r="H14" s="15"/>
      <c r="I14" s="16">
        <f t="shared" si="1"/>
        <v>0</v>
      </c>
      <c r="J14" s="36"/>
      <c r="K14" s="120">
        <f>E14+I14</f>
        <v>8</v>
      </c>
      <c r="L14" s="126"/>
    </row>
    <row r="15" spans="1:12">
      <c r="A15" s="5">
        <v>1</v>
      </c>
      <c r="B15" s="53">
        <v>6.1</v>
      </c>
      <c r="C15" s="101" t="s">
        <v>23</v>
      </c>
      <c r="D15" s="14" t="s">
        <v>103</v>
      </c>
      <c r="E15" s="11">
        <v>5</v>
      </c>
      <c r="F15" s="15"/>
      <c r="G15" s="15"/>
      <c r="H15" s="15"/>
      <c r="I15" s="16">
        <f t="shared" si="1"/>
        <v>0</v>
      </c>
      <c r="J15" s="36"/>
      <c r="K15" s="120" t="s">
        <v>24</v>
      </c>
      <c r="L15" s="126"/>
    </row>
    <row r="16" spans="1:12">
      <c r="A16" s="5">
        <v>1</v>
      </c>
      <c r="B16" s="106">
        <v>5.0999999999999996</v>
      </c>
      <c r="C16" s="113" t="s">
        <v>73</v>
      </c>
      <c r="D16" s="104" t="s">
        <v>103</v>
      </c>
      <c r="E16" s="11">
        <v>0</v>
      </c>
      <c r="F16" s="15"/>
      <c r="G16" s="15"/>
      <c r="H16" s="15"/>
      <c r="I16" s="16">
        <f t="shared" si="1"/>
        <v>0</v>
      </c>
      <c r="J16" s="36"/>
      <c r="K16" s="120">
        <f>E16+I16</f>
        <v>0</v>
      </c>
      <c r="L16" s="126"/>
    </row>
    <row r="17" spans="1:12">
      <c r="A17" s="5">
        <v>1</v>
      </c>
      <c r="B17" s="53" t="s">
        <v>24</v>
      </c>
      <c r="C17" s="26" t="s">
        <v>24</v>
      </c>
      <c r="D17" s="104" t="s">
        <v>24</v>
      </c>
      <c r="E17" s="11" t="s">
        <v>24</v>
      </c>
      <c r="F17" s="15"/>
      <c r="G17" s="15"/>
      <c r="H17" s="15"/>
      <c r="I17" s="16">
        <f t="shared" si="1"/>
        <v>0</v>
      </c>
      <c r="J17" s="36"/>
      <c r="K17" s="120" t="s">
        <v>24</v>
      </c>
      <c r="L17" s="126"/>
    </row>
    <row r="18" spans="1:12">
      <c r="A18" s="37">
        <v>3</v>
      </c>
      <c r="B18" s="52" t="s">
        <v>45</v>
      </c>
      <c r="C18" s="29" t="s">
        <v>46</v>
      </c>
      <c r="D18" s="21" t="s">
        <v>74</v>
      </c>
      <c r="E18" s="37"/>
      <c r="F18" s="62" t="s">
        <v>85</v>
      </c>
      <c r="G18" s="62" t="s">
        <v>86</v>
      </c>
      <c r="H18" s="63"/>
      <c r="I18" s="63" t="s">
        <v>26</v>
      </c>
      <c r="J18" s="63">
        <v>10.9</v>
      </c>
      <c r="K18" s="171" t="s">
        <v>24</v>
      </c>
      <c r="L18" s="126"/>
    </row>
    <row r="19" spans="1:12">
      <c r="A19" s="5">
        <v>2</v>
      </c>
      <c r="B19" s="53">
        <v>6.1</v>
      </c>
      <c r="C19" s="26" t="s">
        <v>14</v>
      </c>
      <c r="D19" s="14" t="s">
        <v>74</v>
      </c>
      <c r="E19" s="11">
        <v>5</v>
      </c>
      <c r="F19" s="15"/>
      <c r="G19" s="15"/>
      <c r="H19" s="15"/>
      <c r="I19" s="16">
        <f t="shared" ref="I19:I26" si="2">SUM(F19:H19)</f>
        <v>0</v>
      </c>
      <c r="J19" s="36"/>
      <c r="K19" s="120">
        <f>E19+I19</f>
        <v>5</v>
      </c>
      <c r="L19" s="126">
        <f>SUM(K19:K24)</f>
        <v>5</v>
      </c>
    </row>
    <row r="20" spans="1:12">
      <c r="A20" s="5">
        <v>1</v>
      </c>
      <c r="B20" s="54">
        <v>5.0999999999999996</v>
      </c>
      <c r="C20" s="26" t="s">
        <v>36</v>
      </c>
      <c r="D20" s="14" t="s">
        <v>74</v>
      </c>
      <c r="E20" s="11">
        <v>0</v>
      </c>
      <c r="F20" s="15"/>
      <c r="G20" s="15"/>
      <c r="H20" s="15"/>
      <c r="I20" s="16">
        <f t="shared" si="2"/>
        <v>0</v>
      </c>
      <c r="J20" s="36"/>
      <c r="K20" s="120">
        <f>E20+I20</f>
        <v>0</v>
      </c>
      <c r="L20" s="126"/>
    </row>
    <row r="21" spans="1:12">
      <c r="A21" s="5">
        <v>1</v>
      </c>
      <c r="B21" s="54">
        <v>5.0999999999999996</v>
      </c>
      <c r="C21" s="73" t="s">
        <v>27</v>
      </c>
      <c r="D21" s="14" t="s">
        <v>74</v>
      </c>
      <c r="E21" s="11">
        <v>0</v>
      </c>
      <c r="F21" s="15"/>
      <c r="G21" s="15"/>
      <c r="H21" s="15"/>
      <c r="I21" s="16">
        <f t="shared" si="2"/>
        <v>0</v>
      </c>
      <c r="J21" s="36"/>
      <c r="K21" s="120" t="s">
        <v>24</v>
      </c>
      <c r="L21" s="126"/>
    </row>
    <row r="22" spans="1:12">
      <c r="A22" s="5">
        <v>1</v>
      </c>
      <c r="B22" s="54">
        <v>6.1</v>
      </c>
      <c r="C22" s="26" t="s">
        <v>18</v>
      </c>
      <c r="D22" s="14" t="s">
        <v>74</v>
      </c>
      <c r="E22" s="11">
        <v>5</v>
      </c>
      <c r="F22" s="32"/>
      <c r="G22" s="32"/>
      <c r="H22" s="32"/>
      <c r="I22" s="16">
        <f t="shared" si="2"/>
        <v>0</v>
      </c>
      <c r="J22" s="36"/>
      <c r="K22" s="120" t="s">
        <v>24</v>
      </c>
      <c r="L22" s="126"/>
    </row>
    <row r="23" spans="1:12">
      <c r="A23" s="5">
        <v>1</v>
      </c>
      <c r="B23" s="53">
        <v>5.0999999999999996</v>
      </c>
      <c r="C23" s="26" t="s">
        <v>92</v>
      </c>
      <c r="D23" s="14" t="s">
        <v>74</v>
      </c>
      <c r="E23" s="11">
        <v>0</v>
      </c>
      <c r="F23" s="16"/>
      <c r="G23" s="16"/>
      <c r="H23" s="16"/>
      <c r="I23" s="16">
        <f t="shared" si="2"/>
        <v>0</v>
      </c>
      <c r="J23" s="36"/>
      <c r="K23" s="120">
        <f>E23+I23</f>
        <v>0</v>
      </c>
      <c r="L23" s="126"/>
    </row>
    <row r="24" spans="1:12">
      <c r="A24" s="5">
        <v>0</v>
      </c>
      <c r="B24" s="53" t="s">
        <v>139</v>
      </c>
      <c r="C24" s="26" t="s">
        <v>24</v>
      </c>
      <c r="D24" s="14" t="s">
        <v>24</v>
      </c>
      <c r="E24" s="11" t="s">
        <v>24</v>
      </c>
      <c r="F24" s="15"/>
      <c r="G24" s="15"/>
      <c r="H24" s="15"/>
      <c r="I24" s="16" t="s">
        <v>24</v>
      </c>
      <c r="J24" s="36"/>
      <c r="K24" s="120" t="s">
        <v>24</v>
      </c>
      <c r="L24" s="126"/>
    </row>
    <row r="25" spans="1:12">
      <c r="A25" s="37">
        <v>3</v>
      </c>
      <c r="B25" s="52" t="s">
        <v>45</v>
      </c>
      <c r="C25" s="29" t="s">
        <v>46</v>
      </c>
      <c r="D25" s="21" t="s">
        <v>97</v>
      </c>
      <c r="E25" s="37"/>
      <c r="F25" s="62" t="s">
        <v>85</v>
      </c>
      <c r="G25" s="62" t="s">
        <v>86</v>
      </c>
      <c r="H25" s="63"/>
      <c r="I25" s="63" t="s">
        <v>26</v>
      </c>
      <c r="J25" s="63">
        <v>10.9</v>
      </c>
      <c r="K25" s="171" t="s">
        <v>24</v>
      </c>
      <c r="L25" s="126"/>
    </row>
    <row r="26" spans="1:12">
      <c r="A26" s="5">
        <v>1</v>
      </c>
      <c r="B26" s="98">
        <v>5.0999999999999996</v>
      </c>
      <c r="C26" s="26" t="s">
        <v>22</v>
      </c>
      <c r="D26" s="14" t="s">
        <v>97</v>
      </c>
      <c r="E26" s="11">
        <v>0</v>
      </c>
      <c r="F26" s="16"/>
      <c r="G26" s="15"/>
      <c r="H26" s="15"/>
      <c r="I26" s="16">
        <f t="shared" si="2"/>
        <v>0</v>
      </c>
      <c r="J26" s="36"/>
      <c r="K26" s="120">
        <f>E26+I26</f>
        <v>0</v>
      </c>
      <c r="L26" s="126">
        <f>SUM(K26:K31)</f>
        <v>8</v>
      </c>
    </row>
    <row r="27" spans="1:12">
      <c r="A27" s="5">
        <v>1</v>
      </c>
      <c r="B27" s="53">
        <v>3.1</v>
      </c>
      <c r="C27" s="26" t="s">
        <v>93</v>
      </c>
      <c r="D27" s="14" t="s">
        <v>97</v>
      </c>
      <c r="E27" s="11">
        <v>8</v>
      </c>
      <c r="F27" s="16"/>
      <c r="G27" s="15"/>
      <c r="H27" s="15"/>
      <c r="I27" s="16">
        <f>SUM(F27:H27)</f>
        <v>0</v>
      </c>
      <c r="J27" s="36"/>
      <c r="K27" s="120" t="s">
        <v>24</v>
      </c>
      <c r="L27" s="126"/>
    </row>
    <row r="28" spans="1:12">
      <c r="A28" s="5">
        <v>1</v>
      </c>
      <c r="B28" s="53">
        <v>3.1</v>
      </c>
      <c r="C28" s="26" t="s">
        <v>96</v>
      </c>
      <c r="D28" s="14" t="s">
        <v>97</v>
      </c>
      <c r="E28" s="11">
        <v>8</v>
      </c>
      <c r="F28" s="16"/>
      <c r="G28" s="16"/>
      <c r="H28" s="16"/>
      <c r="I28" s="16">
        <f>SUM(F28:H28)</f>
        <v>0</v>
      </c>
      <c r="J28" s="36"/>
      <c r="K28" s="120" t="s">
        <v>24</v>
      </c>
      <c r="L28" s="132">
        <f>H26+H29+H30</f>
        <v>0</v>
      </c>
    </row>
    <row r="29" spans="1:12">
      <c r="A29" s="5"/>
      <c r="B29" s="53">
        <v>3.1</v>
      </c>
      <c r="C29" s="26" t="s">
        <v>94</v>
      </c>
      <c r="D29" s="14" t="s">
        <v>97</v>
      </c>
      <c r="E29" s="11">
        <v>8</v>
      </c>
      <c r="F29" s="13"/>
      <c r="G29" s="13"/>
      <c r="H29" s="13"/>
      <c r="I29" s="16">
        <f>SUM(F29:H29)</f>
        <v>0</v>
      </c>
      <c r="J29" s="36"/>
      <c r="K29" s="120">
        <f>E29+I29</f>
        <v>8</v>
      </c>
      <c r="L29" s="132"/>
    </row>
    <row r="30" spans="1:12">
      <c r="A30" s="5">
        <v>1</v>
      </c>
      <c r="B30" s="53">
        <v>5.0999999999999996</v>
      </c>
      <c r="C30" s="26" t="s">
        <v>99</v>
      </c>
      <c r="D30" s="14" t="s">
        <v>97</v>
      </c>
      <c r="E30" s="11">
        <v>0</v>
      </c>
      <c r="F30" s="13"/>
      <c r="G30" s="13"/>
      <c r="H30" s="13"/>
      <c r="I30" s="16">
        <f>SUM(F30:H30)</f>
        <v>0</v>
      </c>
      <c r="J30" s="36"/>
      <c r="K30" s="120">
        <f>E30+I30</f>
        <v>0</v>
      </c>
      <c r="L30" s="126"/>
    </row>
    <row r="31" spans="1:12">
      <c r="A31" s="5">
        <v>1</v>
      </c>
      <c r="B31" s="53">
        <v>3.1</v>
      </c>
      <c r="C31" s="26" t="s">
        <v>131</v>
      </c>
      <c r="D31" s="14" t="s">
        <v>97</v>
      </c>
      <c r="E31" s="11">
        <v>8</v>
      </c>
      <c r="F31" s="16"/>
      <c r="G31" s="15"/>
      <c r="H31" s="15"/>
      <c r="I31" s="16">
        <f>SUM(F31:H31)</f>
        <v>0</v>
      </c>
      <c r="J31" s="108" t="s">
        <v>24</v>
      </c>
      <c r="K31" s="120" t="s">
        <v>140</v>
      </c>
      <c r="L31" s="126" t="s">
        <v>24</v>
      </c>
    </row>
    <row r="32" spans="1:12">
      <c r="A32" s="37">
        <v>3</v>
      </c>
      <c r="B32" s="52" t="s">
        <v>45</v>
      </c>
      <c r="C32" s="29" t="s">
        <v>46</v>
      </c>
      <c r="D32" s="21" t="s">
        <v>34</v>
      </c>
      <c r="E32" s="37"/>
      <c r="F32" s="62" t="s">
        <v>85</v>
      </c>
      <c r="G32" s="62" t="s">
        <v>86</v>
      </c>
      <c r="H32" s="63"/>
      <c r="I32" s="63" t="s">
        <v>26</v>
      </c>
      <c r="J32" s="63">
        <v>10.9</v>
      </c>
      <c r="K32" s="171" t="s">
        <v>24</v>
      </c>
      <c r="L32" s="126"/>
    </row>
    <row r="33" spans="1:12">
      <c r="A33" s="5">
        <v>2</v>
      </c>
      <c r="B33" s="53">
        <v>2.1</v>
      </c>
      <c r="C33" s="26" t="s">
        <v>7</v>
      </c>
      <c r="D33" s="14" t="s">
        <v>34</v>
      </c>
      <c r="E33" s="11">
        <v>8</v>
      </c>
      <c r="F33" s="16"/>
      <c r="G33" s="15"/>
      <c r="H33" s="15"/>
      <c r="I33" s="16">
        <f t="shared" ref="I33:I38" si="3">SUM(F33:H33)</f>
        <v>0</v>
      </c>
      <c r="J33" s="109" t="s">
        <v>24</v>
      </c>
      <c r="K33" s="120">
        <f>E33+I33</f>
        <v>8</v>
      </c>
      <c r="L33" s="126">
        <f>SUM(K33:K38)</f>
        <v>16</v>
      </c>
    </row>
    <row r="34" spans="1:12">
      <c r="A34" s="5">
        <v>2</v>
      </c>
      <c r="B34" s="53">
        <v>2.1</v>
      </c>
      <c r="C34" s="26" t="s">
        <v>6</v>
      </c>
      <c r="D34" s="14" t="s">
        <v>34</v>
      </c>
      <c r="E34" s="11">
        <v>8</v>
      </c>
      <c r="F34" s="16"/>
      <c r="G34" s="15"/>
      <c r="H34" s="15"/>
      <c r="I34" s="16">
        <f t="shared" si="3"/>
        <v>0</v>
      </c>
      <c r="J34" s="109" t="s">
        <v>24</v>
      </c>
      <c r="K34" s="120" t="s">
        <v>139</v>
      </c>
      <c r="L34" s="126"/>
    </row>
    <row r="35" spans="1:12">
      <c r="A35" s="5">
        <v>1</v>
      </c>
      <c r="B35" s="53">
        <v>3.1</v>
      </c>
      <c r="C35" s="26" t="s">
        <v>11</v>
      </c>
      <c r="D35" s="14" t="s">
        <v>34</v>
      </c>
      <c r="E35" s="11">
        <v>8</v>
      </c>
      <c r="F35" s="16"/>
      <c r="G35" s="15"/>
      <c r="H35" s="15"/>
      <c r="I35" s="16">
        <f t="shared" si="3"/>
        <v>0</v>
      </c>
      <c r="J35" s="109" t="s">
        <v>24</v>
      </c>
      <c r="K35" s="120">
        <f>E35+I35</f>
        <v>8</v>
      </c>
      <c r="L35" s="126"/>
    </row>
    <row r="36" spans="1:12">
      <c r="A36" s="5">
        <v>1</v>
      </c>
      <c r="B36" s="100">
        <v>5.0999999999999996</v>
      </c>
      <c r="C36" s="101" t="s">
        <v>88</v>
      </c>
      <c r="D36" s="14" t="s">
        <v>34</v>
      </c>
      <c r="E36" s="11">
        <v>0</v>
      </c>
      <c r="F36" s="16"/>
      <c r="G36" s="15"/>
      <c r="H36" s="15"/>
      <c r="I36" s="16">
        <f t="shared" si="3"/>
        <v>0</v>
      </c>
      <c r="J36" s="109" t="s">
        <v>24</v>
      </c>
      <c r="K36" s="120">
        <f>E36+I36</f>
        <v>0</v>
      </c>
      <c r="L36" s="132">
        <f>H33+H35+H36</f>
        <v>0</v>
      </c>
    </row>
    <row r="37" spans="1:12">
      <c r="A37" s="5">
        <v>1</v>
      </c>
      <c r="B37" s="98">
        <v>5.0999999999999996</v>
      </c>
      <c r="C37" s="101" t="s">
        <v>95</v>
      </c>
      <c r="D37" s="14" t="s">
        <v>34</v>
      </c>
      <c r="E37" s="11">
        <v>0</v>
      </c>
      <c r="F37" s="16"/>
      <c r="G37" s="15"/>
      <c r="H37" s="15"/>
      <c r="I37" s="16">
        <f t="shared" si="3"/>
        <v>0</v>
      </c>
      <c r="J37" s="36"/>
      <c r="K37" s="120" t="s">
        <v>24</v>
      </c>
      <c r="L37" s="126"/>
    </row>
    <row r="38" spans="1:12">
      <c r="A38" s="5">
        <v>0</v>
      </c>
      <c r="B38" s="53"/>
      <c r="C38" s="26"/>
      <c r="D38" s="14"/>
      <c r="E38" s="11"/>
      <c r="F38" s="16"/>
      <c r="G38" s="15"/>
      <c r="H38" s="15"/>
      <c r="I38" s="16">
        <f t="shared" si="3"/>
        <v>0</v>
      </c>
      <c r="J38" s="108" t="s">
        <v>24</v>
      </c>
      <c r="K38" s="120" t="s">
        <v>24</v>
      </c>
      <c r="L38" s="126"/>
    </row>
    <row r="39" spans="1:12">
      <c r="A39" s="37">
        <v>3</v>
      </c>
      <c r="B39" s="52" t="s">
        <v>45</v>
      </c>
      <c r="C39" s="29" t="s">
        <v>46</v>
      </c>
      <c r="D39" s="21" t="s">
        <v>5</v>
      </c>
      <c r="E39" s="37"/>
      <c r="F39" s="62" t="s">
        <v>85</v>
      </c>
      <c r="G39" s="62" t="s">
        <v>86</v>
      </c>
      <c r="H39" s="63"/>
      <c r="I39" s="63" t="s">
        <v>26</v>
      </c>
      <c r="J39" s="63">
        <v>10.9</v>
      </c>
      <c r="K39" s="171" t="s">
        <v>24</v>
      </c>
      <c r="L39" s="126"/>
    </row>
    <row r="40" spans="1:12">
      <c r="A40" s="5">
        <v>2</v>
      </c>
      <c r="B40" s="53">
        <v>2.1</v>
      </c>
      <c r="C40" s="26" t="s">
        <v>4</v>
      </c>
      <c r="D40" s="14" t="s">
        <v>5</v>
      </c>
      <c r="E40" s="11">
        <v>8</v>
      </c>
      <c r="F40" s="13"/>
      <c r="G40" s="13"/>
      <c r="H40" s="13"/>
      <c r="I40" s="16">
        <f t="shared" ref="I40:I45" si="4">SUM(F40:H40)</f>
        <v>0</v>
      </c>
      <c r="J40" s="36"/>
      <c r="K40" s="120">
        <f>E40+I40</f>
        <v>8</v>
      </c>
      <c r="L40" s="126">
        <f>SUM(K40:K45)</f>
        <v>24</v>
      </c>
    </row>
    <row r="41" spans="1:12">
      <c r="A41" s="5">
        <v>2</v>
      </c>
      <c r="B41" s="53">
        <v>2.1</v>
      </c>
      <c r="C41" s="26" t="s">
        <v>8</v>
      </c>
      <c r="D41" s="14" t="s">
        <v>5</v>
      </c>
      <c r="E41" s="11">
        <v>8</v>
      </c>
      <c r="F41" s="13"/>
      <c r="G41" s="13"/>
      <c r="H41" s="13"/>
      <c r="I41" s="16">
        <f t="shared" si="4"/>
        <v>0</v>
      </c>
      <c r="J41" s="36"/>
      <c r="K41" s="120">
        <f>E41+I41</f>
        <v>8</v>
      </c>
      <c r="L41" s="126"/>
    </row>
    <row r="42" spans="1:12">
      <c r="A42" s="5">
        <v>1</v>
      </c>
      <c r="B42" s="53">
        <v>3.1</v>
      </c>
      <c r="C42" s="26" t="s">
        <v>17</v>
      </c>
      <c r="D42" s="14" t="s">
        <v>5</v>
      </c>
      <c r="E42" s="11">
        <v>8</v>
      </c>
      <c r="F42" s="16"/>
      <c r="G42" s="15"/>
      <c r="H42" s="15"/>
      <c r="I42" s="16">
        <f t="shared" si="4"/>
        <v>0</v>
      </c>
      <c r="J42" s="36"/>
      <c r="K42" s="120">
        <f>E42+I42</f>
        <v>8</v>
      </c>
      <c r="L42" s="126" t="s">
        <v>24</v>
      </c>
    </row>
    <row r="43" spans="1:12">
      <c r="A43" s="5">
        <v>1</v>
      </c>
      <c r="B43" s="53">
        <v>4.0999999999999996</v>
      </c>
      <c r="C43" s="26" t="s">
        <v>91</v>
      </c>
      <c r="D43" s="14" t="s">
        <v>5</v>
      </c>
      <c r="E43" s="11">
        <v>8</v>
      </c>
      <c r="F43" s="16"/>
      <c r="G43" s="15"/>
      <c r="H43" s="15"/>
      <c r="I43" s="16">
        <f t="shared" si="4"/>
        <v>0</v>
      </c>
      <c r="J43" s="36"/>
      <c r="K43" s="120" t="s">
        <v>24</v>
      </c>
      <c r="L43" s="126"/>
    </row>
    <row r="44" spans="1:12">
      <c r="A44" s="5">
        <v>1</v>
      </c>
      <c r="B44" s="53">
        <v>4.0999999999999996</v>
      </c>
      <c r="D44" s="14" t="s">
        <v>5</v>
      </c>
      <c r="E44" s="11">
        <v>0</v>
      </c>
      <c r="F44" s="13"/>
      <c r="G44" s="13"/>
      <c r="H44" s="13"/>
      <c r="I44" s="16">
        <f t="shared" si="4"/>
        <v>0</v>
      </c>
      <c r="J44" s="36"/>
      <c r="K44" s="120" t="s">
        <v>24</v>
      </c>
      <c r="L44" s="126"/>
    </row>
    <row r="45" spans="1:12">
      <c r="A45" s="5">
        <v>0</v>
      </c>
      <c r="B45" s="53"/>
      <c r="C45" s="26"/>
      <c r="D45" s="14"/>
      <c r="E45" s="11"/>
      <c r="F45" s="13"/>
      <c r="G45" s="105"/>
      <c r="H45" s="105"/>
      <c r="I45" s="16">
        <f t="shared" si="4"/>
        <v>0</v>
      </c>
      <c r="J45" s="36"/>
      <c r="K45" s="120" t="s">
        <v>24</v>
      </c>
      <c r="L45" s="126"/>
    </row>
    <row r="46" spans="1:12">
      <c r="A46" s="37">
        <v>3</v>
      </c>
      <c r="B46" s="52" t="s">
        <v>45</v>
      </c>
      <c r="C46" s="29" t="s">
        <v>46</v>
      </c>
      <c r="D46" s="21" t="s">
        <v>101</v>
      </c>
      <c r="E46" s="37"/>
      <c r="F46" s="62" t="s">
        <v>85</v>
      </c>
      <c r="G46" s="62" t="s">
        <v>86</v>
      </c>
      <c r="H46" s="63"/>
      <c r="I46" s="63" t="s">
        <v>26</v>
      </c>
      <c r="J46" s="63">
        <v>10.9</v>
      </c>
      <c r="K46" s="171" t="s">
        <v>24</v>
      </c>
      <c r="L46" s="126"/>
    </row>
    <row r="47" spans="1:12">
      <c r="A47" s="5">
        <v>1</v>
      </c>
      <c r="B47" s="53">
        <v>1.1000000000000001</v>
      </c>
      <c r="C47" s="31" t="s">
        <v>114</v>
      </c>
      <c r="D47" s="14" t="s">
        <v>101</v>
      </c>
      <c r="E47" s="11">
        <v>8</v>
      </c>
      <c r="F47" s="32"/>
      <c r="G47" s="33"/>
      <c r="H47" s="33"/>
      <c r="I47" s="16">
        <f t="shared" ref="I47:I52" si="5">SUM(F47:H47)</f>
        <v>0</v>
      </c>
      <c r="J47" s="36"/>
      <c r="K47" s="120" t="s">
        <v>24</v>
      </c>
      <c r="L47" s="126">
        <f>SUM(K47:K53)</f>
        <v>24</v>
      </c>
    </row>
    <row r="48" spans="1:12">
      <c r="A48" s="5">
        <v>1</v>
      </c>
      <c r="B48" s="53">
        <v>1.1000000000000001</v>
      </c>
      <c r="C48" s="31" t="s">
        <v>40</v>
      </c>
      <c r="D48" s="14" t="s">
        <v>101</v>
      </c>
      <c r="E48" s="11">
        <v>8</v>
      </c>
      <c r="F48" s="32"/>
      <c r="G48" s="32"/>
      <c r="H48" s="32"/>
      <c r="I48" s="16">
        <f t="shared" si="5"/>
        <v>0</v>
      </c>
      <c r="J48" s="36"/>
      <c r="K48" s="120" t="s">
        <v>24</v>
      </c>
      <c r="L48" s="126"/>
    </row>
    <row r="49" spans="1:12">
      <c r="A49" s="5">
        <v>1</v>
      </c>
      <c r="B49" s="53">
        <v>1.1000000000000001</v>
      </c>
      <c r="C49" s="31" t="s">
        <v>39</v>
      </c>
      <c r="D49" s="14" t="s">
        <v>101</v>
      </c>
      <c r="E49" s="11">
        <v>8</v>
      </c>
      <c r="F49" s="32"/>
      <c r="G49" s="32"/>
      <c r="H49" s="32"/>
      <c r="I49" s="16">
        <f t="shared" si="5"/>
        <v>0</v>
      </c>
      <c r="J49" s="36"/>
      <c r="K49" s="120">
        <f>E49+I49</f>
        <v>8</v>
      </c>
      <c r="L49" s="126"/>
    </row>
    <row r="50" spans="1:12">
      <c r="A50" s="5">
        <v>1</v>
      </c>
      <c r="B50" s="53">
        <v>1.1000000000000001</v>
      </c>
      <c r="C50" s="31" t="s">
        <v>72</v>
      </c>
      <c r="D50" s="14" t="s">
        <v>101</v>
      </c>
      <c r="E50" s="11">
        <v>8</v>
      </c>
      <c r="F50" s="32"/>
      <c r="G50" s="33"/>
      <c r="H50" s="33"/>
      <c r="I50" s="16">
        <f t="shared" si="5"/>
        <v>0</v>
      </c>
      <c r="J50" s="36"/>
      <c r="K50" s="120">
        <f>E50+I50</f>
        <v>8</v>
      </c>
      <c r="L50" s="126"/>
    </row>
    <row r="51" spans="1:12">
      <c r="A51" s="5">
        <v>1</v>
      </c>
      <c r="B51" s="53">
        <v>1.1000000000000001</v>
      </c>
      <c r="C51" s="31" t="s">
        <v>71</v>
      </c>
      <c r="D51" s="14" t="s">
        <v>101</v>
      </c>
      <c r="E51" s="11">
        <v>8</v>
      </c>
      <c r="F51" s="32"/>
      <c r="G51" s="33"/>
      <c r="H51" s="33"/>
      <c r="I51" s="16">
        <f t="shared" si="5"/>
        <v>0</v>
      </c>
      <c r="J51" s="36"/>
      <c r="K51" s="120">
        <f>E51+I51</f>
        <v>8</v>
      </c>
      <c r="L51" s="126"/>
    </row>
    <row r="52" spans="1:12">
      <c r="A52" s="5">
        <v>0</v>
      </c>
      <c r="B52" s="53"/>
      <c r="C52" s="31"/>
      <c r="D52" s="14"/>
      <c r="E52" s="11"/>
      <c r="F52" s="32"/>
      <c r="G52" s="32"/>
      <c r="H52" s="32"/>
      <c r="I52" s="16">
        <f t="shared" si="5"/>
        <v>0</v>
      </c>
      <c r="J52" s="36"/>
      <c r="K52" s="171" t="s">
        <v>24</v>
      </c>
      <c r="L52" s="126"/>
    </row>
    <row r="53" spans="1:12">
      <c r="A53" s="5">
        <v>0</v>
      </c>
      <c r="B53" s="53"/>
      <c r="C53" s="31"/>
      <c r="D53" s="14"/>
      <c r="E53" s="11"/>
      <c r="F53" s="32"/>
      <c r="G53" s="32"/>
      <c r="H53" s="32"/>
      <c r="I53" s="16"/>
      <c r="J53" s="36"/>
      <c r="K53" s="171" t="s">
        <v>24</v>
      </c>
      <c r="L53" s="126"/>
    </row>
    <row r="54" spans="1:12">
      <c r="A54" s="37">
        <v>3</v>
      </c>
      <c r="B54" s="52" t="s">
        <v>45</v>
      </c>
      <c r="C54" s="29" t="s">
        <v>46</v>
      </c>
      <c r="D54" s="21" t="s">
        <v>35</v>
      </c>
      <c r="E54" s="37"/>
      <c r="F54" s="62" t="s">
        <v>85</v>
      </c>
      <c r="G54" s="62" t="s">
        <v>86</v>
      </c>
      <c r="H54" s="63"/>
      <c r="I54" s="63" t="s">
        <v>26</v>
      </c>
      <c r="J54" s="63">
        <v>10.9</v>
      </c>
      <c r="K54" s="171" t="s">
        <v>24</v>
      </c>
      <c r="L54" s="126"/>
    </row>
    <row r="55" spans="1:12">
      <c r="A55" s="5">
        <v>2</v>
      </c>
      <c r="B55" s="53">
        <v>4.0999999999999996</v>
      </c>
      <c r="C55" s="26" t="s">
        <v>3</v>
      </c>
      <c r="D55" s="14" t="s">
        <v>35</v>
      </c>
      <c r="E55" s="11">
        <v>8</v>
      </c>
      <c r="F55" s="16"/>
      <c r="G55" s="15"/>
      <c r="H55" s="15"/>
      <c r="I55" s="16">
        <f t="shared" ref="I55:I60" si="6">SUM(F55:H55)</f>
        <v>0</v>
      </c>
      <c r="J55" s="36" t="s">
        <v>24</v>
      </c>
      <c r="K55" s="120">
        <f>E55+I55</f>
        <v>8</v>
      </c>
      <c r="L55" s="126">
        <f>SUM(K55:K60)</f>
        <v>16</v>
      </c>
    </row>
    <row r="56" spans="1:12">
      <c r="A56" s="5">
        <v>2</v>
      </c>
      <c r="B56" s="98">
        <v>4.0999999999999996</v>
      </c>
      <c r="C56" s="101" t="s">
        <v>76</v>
      </c>
      <c r="D56" s="14" t="s">
        <v>35</v>
      </c>
      <c r="E56" s="11">
        <v>8</v>
      </c>
      <c r="F56" s="16"/>
      <c r="G56" s="15"/>
      <c r="H56" s="15"/>
      <c r="I56" s="16">
        <f t="shared" si="6"/>
        <v>0</v>
      </c>
      <c r="J56" s="36" t="s">
        <v>24</v>
      </c>
      <c r="K56" s="120" t="s">
        <v>24</v>
      </c>
      <c r="L56" s="126"/>
    </row>
    <row r="57" spans="1:12">
      <c r="A57" s="5">
        <v>1</v>
      </c>
      <c r="B57" s="53">
        <v>3.1</v>
      </c>
      <c r="C57" s="26" t="s">
        <v>16</v>
      </c>
      <c r="D57" s="14" t="s">
        <v>35</v>
      </c>
      <c r="E57" s="11">
        <v>8</v>
      </c>
      <c r="F57" s="16"/>
      <c r="G57" s="15"/>
      <c r="H57" s="15"/>
      <c r="I57" s="16">
        <f t="shared" si="6"/>
        <v>0</v>
      </c>
      <c r="J57" s="36" t="s">
        <v>24</v>
      </c>
      <c r="K57" s="120" t="s">
        <v>24</v>
      </c>
      <c r="L57" s="126"/>
    </row>
    <row r="58" spans="1:12">
      <c r="A58" s="5">
        <v>1</v>
      </c>
      <c r="B58" s="98">
        <v>4.0999999999999996</v>
      </c>
      <c r="C58" s="101" t="s">
        <v>15</v>
      </c>
      <c r="D58" s="14" t="s">
        <v>35</v>
      </c>
      <c r="E58" s="11">
        <v>8</v>
      </c>
      <c r="F58" s="16"/>
      <c r="G58" s="16"/>
      <c r="H58" s="16"/>
      <c r="I58" s="16">
        <f t="shared" si="6"/>
        <v>0</v>
      </c>
      <c r="J58" s="36" t="s">
        <v>24</v>
      </c>
      <c r="K58" s="120">
        <f>E58+I58</f>
        <v>8</v>
      </c>
      <c r="L58" s="126"/>
    </row>
    <row r="59" spans="1:12">
      <c r="A59" s="5">
        <v>1</v>
      </c>
      <c r="B59" s="53">
        <v>5.0999999999999996</v>
      </c>
      <c r="C59" s="26" t="s">
        <v>116</v>
      </c>
      <c r="D59" s="14" t="s">
        <v>35</v>
      </c>
      <c r="E59" s="11">
        <v>0</v>
      </c>
      <c r="F59" s="16"/>
      <c r="G59" s="15"/>
      <c r="H59" s="15"/>
      <c r="I59" s="16">
        <f t="shared" si="6"/>
        <v>0</v>
      </c>
      <c r="J59" s="36"/>
      <c r="K59" s="120">
        <f>E59+I59</f>
        <v>0</v>
      </c>
      <c r="L59" s="126"/>
    </row>
    <row r="60" spans="1:12">
      <c r="A60" s="5">
        <v>1</v>
      </c>
      <c r="B60" s="53">
        <v>3.1</v>
      </c>
      <c r="C60" s="26" t="s">
        <v>117</v>
      </c>
      <c r="D60" s="14" t="s">
        <v>35</v>
      </c>
      <c r="E60" s="11">
        <v>0</v>
      </c>
      <c r="F60" s="16"/>
      <c r="G60" s="15"/>
      <c r="H60" s="15"/>
      <c r="I60" s="16">
        <f t="shared" si="6"/>
        <v>0</v>
      </c>
      <c r="J60" s="36"/>
      <c r="K60" s="120">
        <f>E60+I60</f>
        <v>0</v>
      </c>
      <c r="L60" s="126"/>
    </row>
    <row r="61" spans="1:12">
      <c r="A61" s="37">
        <v>3</v>
      </c>
      <c r="B61" s="52" t="s">
        <v>45</v>
      </c>
      <c r="C61" s="29" t="s">
        <v>46</v>
      </c>
      <c r="D61" s="21" t="s">
        <v>75</v>
      </c>
      <c r="E61" s="37"/>
      <c r="F61" s="62" t="s">
        <v>85</v>
      </c>
      <c r="G61" s="62" t="s">
        <v>86</v>
      </c>
      <c r="H61" s="63"/>
      <c r="I61" s="63" t="s">
        <v>26</v>
      </c>
      <c r="J61" s="63">
        <v>10.9</v>
      </c>
      <c r="K61" s="171" t="s">
        <v>24</v>
      </c>
      <c r="L61" s="126"/>
    </row>
    <row r="62" spans="1:12">
      <c r="A62" s="5">
        <v>2</v>
      </c>
      <c r="B62" s="53">
        <v>5.0999999999999996</v>
      </c>
      <c r="C62" s="26" t="s">
        <v>33</v>
      </c>
      <c r="D62" s="14" t="s">
        <v>75</v>
      </c>
      <c r="E62" s="11">
        <v>0</v>
      </c>
      <c r="F62" s="16"/>
      <c r="G62" s="15"/>
      <c r="H62" s="15"/>
      <c r="I62" s="16">
        <f t="shared" ref="I62:I68" si="7">SUM(F62:H62)</f>
        <v>0</v>
      </c>
      <c r="J62" s="36"/>
      <c r="K62" s="120" t="s">
        <v>24</v>
      </c>
      <c r="L62" s="126">
        <f>SUM(K62:K68)</f>
        <v>16</v>
      </c>
    </row>
    <row r="63" spans="1:12">
      <c r="A63" s="5">
        <v>2</v>
      </c>
      <c r="B63" s="53">
        <v>2.1</v>
      </c>
      <c r="C63" s="26" t="s">
        <v>42</v>
      </c>
      <c r="D63" s="14" t="s">
        <v>75</v>
      </c>
      <c r="E63" s="11">
        <v>8</v>
      </c>
      <c r="F63" s="13"/>
      <c r="G63" s="13"/>
      <c r="H63" s="13"/>
      <c r="I63" s="16">
        <f t="shared" si="7"/>
        <v>0</v>
      </c>
      <c r="J63" s="36"/>
      <c r="K63" s="120" t="s">
        <v>24</v>
      </c>
      <c r="L63" s="126"/>
    </row>
    <row r="64" spans="1:12">
      <c r="A64" s="5">
        <v>1</v>
      </c>
      <c r="B64" s="53">
        <v>3.1</v>
      </c>
      <c r="C64" s="26" t="s">
        <v>21</v>
      </c>
      <c r="D64" s="14" t="s">
        <v>75</v>
      </c>
      <c r="E64" s="11">
        <v>8</v>
      </c>
      <c r="F64" s="32"/>
      <c r="G64" s="32"/>
      <c r="H64" s="32"/>
      <c r="I64" s="16">
        <f t="shared" si="7"/>
        <v>0</v>
      </c>
      <c r="J64" s="36"/>
      <c r="K64" s="120">
        <f>E64+I64</f>
        <v>8</v>
      </c>
      <c r="L64" s="126"/>
    </row>
    <row r="65" spans="1:12">
      <c r="A65" s="5">
        <v>1</v>
      </c>
      <c r="B65" s="53">
        <v>3.1</v>
      </c>
      <c r="C65" s="26" t="s">
        <v>10</v>
      </c>
      <c r="D65" s="14" t="s">
        <v>75</v>
      </c>
      <c r="E65" s="11">
        <v>8</v>
      </c>
      <c r="F65" s="16"/>
      <c r="G65" s="15"/>
      <c r="H65" s="15"/>
      <c r="I65" s="16">
        <f t="shared" si="7"/>
        <v>0</v>
      </c>
      <c r="J65" s="36"/>
      <c r="K65" s="120" t="s">
        <v>24</v>
      </c>
      <c r="L65" s="126"/>
    </row>
    <row r="66" spans="1:12">
      <c r="A66" s="5">
        <v>1</v>
      </c>
      <c r="B66" s="53">
        <v>4.0999999999999996</v>
      </c>
      <c r="C66" s="26" t="s">
        <v>12</v>
      </c>
      <c r="D66" s="14" t="s">
        <v>75</v>
      </c>
      <c r="E66" s="11">
        <v>8</v>
      </c>
      <c r="F66" s="16"/>
      <c r="G66" s="15"/>
      <c r="H66" s="15"/>
      <c r="I66" s="16">
        <f t="shared" si="7"/>
        <v>0</v>
      </c>
      <c r="J66" s="36"/>
      <c r="K66" s="120">
        <f>E66+I66</f>
        <v>8</v>
      </c>
      <c r="L66" s="126"/>
    </row>
    <row r="67" spans="1:12">
      <c r="A67" s="5">
        <v>1</v>
      </c>
      <c r="B67" s="53">
        <v>4.0999999999999996</v>
      </c>
      <c r="C67" s="26" t="s">
        <v>13</v>
      </c>
      <c r="D67" s="14"/>
      <c r="E67" s="11"/>
      <c r="F67" s="16"/>
      <c r="G67" s="15"/>
      <c r="H67" s="15"/>
      <c r="I67" s="16">
        <f t="shared" si="7"/>
        <v>0</v>
      </c>
      <c r="J67" s="36"/>
      <c r="K67" s="120" t="s">
        <v>24</v>
      </c>
      <c r="L67" s="126"/>
    </row>
    <row r="68" spans="1:12">
      <c r="A68" s="5">
        <v>0</v>
      </c>
      <c r="B68" s="53">
        <v>3.1</v>
      </c>
      <c r="C68" s="31" t="s">
        <v>134</v>
      </c>
      <c r="D68" s="14" t="s">
        <v>9</v>
      </c>
      <c r="E68" s="11"/>
      <c r="F68" s="16"/>
      <c r="G68" s="15"/>
      <c r="H68" s="15"/>
      <c r="I68" s="16">
        <f t="shared" si="7"/>
        <v>0</v>
      </c>
      <c r="J68" s="36"/>
      <c r="K68" s="120">
        <f>E68+I68</f>
        <v>0</v>
      </c>
      <c r="L68" s="126"/>
    </row>
    <row r="69" spans="1:12">
      <c r="A69" s="37">
        <v>3</v>
      </c>
      <c r="B69" s="52" t="s">
        <v>45</v>
      </c>
      <c r="C69" s="29" t="s">
        <v>46</v>
      </c>
      <c r="D69" s="21" t="s">
        <v>113</v>
      </c>
      <c r="E69" s="37"/>
      <c r="F69" s="62" t="s">
        <v>85</v>
      </c>
      <c r="G69" s="62" t="s">
        <v>86</v>
      </c>
      <c r="H69" s="63"/>
      <c r="I69" s="63" t="s">
        <v>26</v>
      </c>
      <c r="J69" s="63">
        <v>10.9</v>
      </c>
      <c r="K69" s="171" t="s">
        <v>24</v>
      </c>
      <c r="L69" s="126"/>
    </row>
    <row r="70" spans="1:12">
      <c r="A70" s="5">
        <v>2</v>
      </c>
      <c r="B70" s="53">
        <v>5.0999999999999996</v>
      </c>
      <c r="C70" s="26" t="s">
        <v>2</v>
      </c>
      <c r="D70" s="14" t="s">
        <v>113</v>
      </c>
      <c r="E70" s="11">
        <v>0</v>
      </c>
      <c r="F70" s="13"/>
      <c r="G70" s="13"/>
      <c r="H70" s="13"/>
      <c r="I70" s="16">
        <f>SUM(F70:H70)</f>
        <v>0</v>
      </c>
      <c r="J70" s="36"/>
      <c r="K70" s="120">
        <f t="shared" ref="K70:K81" si="8">E70+I70</f>
        <v>0</v>
      </c>
      <c r="L70" s="126">
        <f>SUM(K70:K75)</f>
        <v>5</v>
      </c>
    </row>
    <row r="71" spans="1:12">
      <c r="A71" s="5">
        <v>2</v>
      </c>
      <c r="B71" s="53">
        <v>5.0999999999999996</v>
      </c>
      <c r="C71" s="26" t="s">
        <v>41</v>
      </c>
      <c r="D71" s="14" t="s">
        <v>113</v>
      </c>
      <c r="E71" s="11">
        <v>0</v>
      </c>
      <c r="F71" s="13"/>
      <c r="G71" s="13"/>
      <c r="H71" s="13"/>
      <c r="I71" s="16">
        <f>SUM(F71:H71)</f>
        <v>0</v>
      </c>
      <c r="J71" s="36"/>
      <c r="K71" s="120">
        <f t="shared" si="8"/>
        <v>0</v>
      </c>
      <c r="L71" s="126"/>
    </row>
    <row r="72" spans="1:12">
      <c r="A72" s="5">
        <v>1</v>
      </c>
      <c r="B72" s="53">
        <v>6.1</v>
      </c>
      <c r="C72" s="26" t="s">
        <v>109</v>
      </c>
      <c r="D72" s="14" t="s">
        <v>113</v>
      </c>
      <c r="E72" s="11">
        <v>5</v>
      </c>
      <c r="F72" s="13"/>
      <c r="G72" s="13"/>
      <c r="H72" s="13"/>
      <c r="I72" s="16">
        <f>SUM(F72:H72)</f>
        <v>0</v>
      </c>
      <c r="J72" s="36"/>
      <c r="K72" s="120">
        <f t="shared" si="8"/>
        <v>5</v>
      </c>
      <c r="L72" s="126"/>
    </row>
    <row r="73" spans="1:12">
      <c r="A73" s="5">
        <v>1</v>
      </c>
      <c r="B73" s="53">
        <v>6.1</v>
      </c>
      <c r="C73" s="26" t="s">
        <v>136</v>
      </c>
      <c r="D73" s="14" t="s">
        <v>113</v>
      </c>
      <c r="E73" s="11">
        <v>5</v>
      </c>
      <c r="F73" s="16"/>
      <c r="G73" s="15"/>
      <c r="H73" s="15"/>
      <c r="I73" s="16">
        <f>SUM(F73:H73)</f>
        <v>0</v>
      </c>
      <c r="J73" s="74"/>
      <c r="K73" s="120" t="s">
        <v>24</v>
      </c>
      <c r="L73" s="126"/>
    </row>
    <row r="74" spans="1:12">
      <c r="A74" s="5">
        <v>1</v>
      </c>
      <c r="B74" s="53">
        <v>1.1000000000000001</v>
      </c>
      <c r="C74" s="31" t="s">
        <v>135</v>
      </c>
      <c r="D74" s="14" t="s">
        <v>113</v>
      </c>
      <c r="E74" s="11">
        <v>0</v>
      </c>
      <c r="F74" s="13"/>
      <c r="G74" s="13"/>
      <c r="H74" s="13"/>
      <c r="I74" s="16">
        <f>SUM(F74:H74)</f>
        <v>0</v>
      </c>
      <c r="J74" s="36"/>
      <c r="K74" s="120" t="s">
        <v>24</v>
      </c>
      <c r="L74" s="126"/>
    </row>
    <row r="75" spans="1:12">
      <c r="A75" s="5">
        <v>0</v>
      </c>
      <c r="B75" s="53"/>
      <c r="C75" s="26"/>
      <c r="D75" s="14"/>
      <c r="E75" s="11"/>
      <c r="F75" s="13"/>
      <c r="G75" s="13"/>
      <c r="H75" s="13"/>
      <c r="I75" s="16"/>
      <c r="J75" s="36"/>
      <c r="K75" s="120" t="s">
        <v>24</v>
      </c>
      <c r="L75" s="126"/>
    </row>
    <row r="76" spans="1:12">
      <c r="A76" s="37">
        <v>3</v>
      </c>
      <c r="B76" s="52" t="s">
        <v>45</v>
      </c>
      <c r="C76" s="29" t="s">
        <v>46</v>
      </c>
      <c r="D76" s="21" t="s">
        <v>196</v>
      </c>
      <c r="E76" s="37"/>
      <c r="F76" s="62" t="s">
        <v>85</v>
      </c>
      <c r="G76" s="62" t="s">
        <v>86</v>
      </c>
      <c r="H76" s="63"/>
      <c r="I76" s="63" t="s">
        <v>26</v>
      </c>
      <c r="J76" s="63">
        <v>10.9</v>
      </c>
      <c r="K76" s="171" t="s">
        <v>24</v>
      </c>
      <c r="L76" s="126"/>
    </row>
    <row r="77" spans="1:12">
      <c r="A77" s="5">
        <v>2</v>
      </c>
      <c r="B77" s="53">
        <v>1.1000000000000001</v>
      </c>
      <c r="C77" s="26" t="s">
        <v>108</v>
      </c>
      <c r="D77" s="14" t="s">
        <v>115</v>
      </c>
      <c r="E77" s="11">
        <v>8</v>
      </c>
      <c r="F77" s="13"/>
      <c r="G77" s="13"/>
      <c r="H77" s="13"/>
      <c r="I77" s="16">
        <f t="shared" ref="I77:I82" si="9">SUM(F77:H77)</f>
        <v>0</v>
      </c>
      <c r="J77" s="36"/>
      <c r="K77" s="120" t="s">
        <v>24</v>
      </c>
      <c r="L77" s="126">
        <f>SUM(K77:K83)</f>
        <v>21</v>
      </c>
    </row>
    <row r="78" spans="1:12" ht="14.45" customHeight="1">
      <c r="A78" s="5">
        <v>2</v>
      </c>
      <c r="B78" s="53">
        <v>1.1000000000000001</v>
      </c>
      <c r="C78" s="102" t="s">
        <v>110</v>
      </c>
      <c r="D78" s="14" t="s">
        <v>115</v>
      </c>
      <c r="E78" s="11">
        <v>8</v>
      </c>
      <c r="F78" s="16"/>
      <c r="G78" s="15"/>
      <c r="H78" s="15"/>
      <c r="I78" s="16">
        <f t="shared" si="9"/>
        <v>0</v>
      </c>
      <c r="J78" s="36"/>
      <c r="K78" s="120" t="s">
        <v>24</v>
      </c>
      <c r="L78" s="126"/>
    </row>
    <row r="79" spans="1:12">
      <c r="A79" s="5">
        <v>2</v>
      </c>
      <c r="B79" s="53">
        <v>1.1000000000000001</v>
      </c>
      <c r="C79" s="26" t="s">
        <v>111</v>
      </c>
      <c r="D79" s="14" t="s">
        <v>115</v>
      </c>
      <c r="E79" s="11">
        <v>5</v>
      </c>
      <c r="F79" s="13"/>
      <c r="G79" s="13"/>
      <c r="H79" s="13"/>
      <c r="I79" s="16">
        <f t="shared" si="9"/>
        <v>0</v>
      </c>
      <c r="J79" s="36"/>
      <c r="K79" s="120">
        <f t="shared" si="8"/>
        <v>5</v>
      </c>
      <c r="L79" s="126"/>
    </row>
    <row r="80" spans="1:12">
      <c r="A80" s="5">
        <v>2</v>
      </c>
      <c r="B80" s="53">
        <v>1.1000000000000001</v>
      </c>
      <c r="C80" s="26" t="s">
        <v>38</v>
      </c>
      <c r="D80" s="14" t="s">
        <v>115</v>
      </c>
      <c r="E80" s="11">
        <v>8</v>
      </c>
      <c r="F80" s="13"/>
      <c r="G80" s="13"/>
      <c r="H80" s="13"/>
      <c r="I80" s="16">
        <f t="shared" si="9"/>
        <v>0</v>
      </c>
      <c r="J80" s="36"/>
      <c r="K80" s="120">
        <f t="shared" si="8"/>
        <v>8</v>
      </c>
      <c r="L80" s="126"/>
    </row>
    <row r="81" spans="1:12">
      <c r="A81" s="5">
        <v>1</v>
      </c>
      <c r="B81" s="53">
        <v>1.1000000000000001</v>
      </c>
      <c r="C81" s="97" t="s">
        <v>138</v>
      </c>
      <c r="D81" s="14" t="s">
        <v>115</v>
      </c>
      <c r="E81" s="11">
        <v>8</v>
      </c>
      <c r="F81" s="13"/>
      <c r="G81" s="13"/>
      <c r="H81" s="13"/>
      <c r="I81" s="16">
        <f t="shared" si="9"/>
        <v>0</v>
      </c>
      <c r="J81" s="36"/>
      <c r="K81" s="120">
        <f t="shared" si="8"/>
        <v>8</v>
      </c>
      <c r="L81" s="126"/>
    </row>
    <row r="82" spans="1:12">
      <c r="A82" s="5">
        <v>0</v>
      </c>
      <c r="B82" s="53"/>
      <c r="C82" s="26"/>
      <c r="D82" s="14"/>
      <c r="E82" s="11"/>
      <c r="F82" s="13"/>
      <c r="G82" s="13"/>
      <c r="H82" s="13"/>
      <c r="I82" s="16">
        <f t="shared" si="9"/>
        <v>0</v>
      </c>
      <c r="J82" s="36"/>
      <c r="K82" s="120"/>
      <c r="L82" s="126"/>
    </row>
    <row r="83" spans="1:12">
      <c r="A83" s="5">
        <v>0</v>
      </c>
      <c r="B83" s="53"/>
      <c r="C83" s="26"/>
      <c r="D83" s="14"/>
      <c r="E83" s="11"/>
      <c r="F83" s="13"/>
      <c r="G83" s="13"/>
      <c r="H83" s="13"/>
      <c r="I83" s="16"/>
      <c r="J83" s="36"/>
      <c r="K83" s="120"/>
      <c r="L83" s="126"/>
    </row>
    <row r="84" spans="1:12">
      <c r="A84" s="37">
        <v>3</v>
      </c>
      <c r="B84" s="52" t="s">
        <v>45</v>
      </c>
      <c r="C84" s="29" t="s">
        <v>46</v>
      </c>
      <c r="D84" s="21" t="s">
        <v>83</v>
      </c>
      <c r="E84" s="37"/>
      <c r="F84" s="62" t="s">
        <v>85</v>
      </c>
      <c r="G84" s="62" t="s">
        <v>86</v>
      </c>
      <c r="H84" s="63"/>
      <c r="I84" s="63" t="s">
        <v>26</v>
      </c>
      <c r="J84" s="63">
        <v>10.9</v>
      </c>
      <c r="K84" s="120"/>
      <c r="L84" s="126"/>
    </row>
    <row r="85" spans="1:12">
      <c r="A85" s="5">
        <v>1</v>
      </c>
      <c r="B85" s="98">
        <v>4.0999999999999996</v>
      </c>
      <c r="C85" s="101" t="s">
        <v>137</v>
      </c>
      <c r="D85" s="14" t="s">
        <v>83</v>
      </c>
      <c r="E85" s="11">
        <v>8</v>
      </c>
      <c r="F85" s="16"/>
      <c r="G85" s="15"/>
      <c r="H85" s="15"/>
      <c r="I85" s="16">
        <f t="shared" ref="I85:I90" si="10">SUM(F85:H85)</f>
        <v>0</v>
      </c>
      <c r="J85" s="36"/>
      <c r="K85" s="120"/>
      <c r="L85" s="126"/>
    </row>
    <row r="86" spans="1:12">
      <c r="A86" s="5">
        <v>1</v>
      </c>
      <c r="B86" s="54">
        <v>5.0999999999999996</v>
      </c>
      <c r="C86" s="31"/>
      <c r="D86" s="14" t="s">
        <v>83</v>
      </c>
      <c r="E86" s="11">
        <v>0</v>
      </c>
      <c r="F86" s="32"/>
      <c r="G86" s="32"/>
      <c r="H86" s="32"/>
      <c r="I86" s="16">
        <f t="shared" si="10"/>
        <v>0</v>
      </c>
      <c r="J86" s="36"/>
      <c r="K86" s="120"/>
      <c r="L86" s="126"/>
    </row>
    <row r="87" spans="1:12">
      <c r="A87" s="5">
        <v>2</v>
      </c>
      <c r="B87" s="53">
        <v>3.1</v>
      </c>
      <c r="C87" s="170"/>
      <c r="D87" s="14" t="s">
        <v>83</v>
      </c>
      <c r="E87" s="11">
        <v>0</v>
      </c>
      <c r="F87" s="32"/>
      <c r="G87" s="32"/>
      <c r="H87" s="32"/>
      <c r="I87" s="16">
        <f t="shared" si="10"/>
        <v>0</v>
      </c>
      <c r="J87" s="74" t="s">
        <v>24</v>
      </c>
      <c r="K87" s="120"/>
      <c r="L87" s="126"/>
    </row>
    <row r="88" spans="1:12">
      <c r="A88" s="5">
        <v>1</v>
      </c>
      <c r="B88" s="54">
        <v>4.0999999999999996</v>
      </c>
      <c r="C88" s="31" t="s">
        <v>133</v>
      </c>
      <c r="D88" s="14" t="s">
        <v>83</v>
      </c>
      <c r="E88" s="11"/>
      <c r="F88" s="13"/>
      <c r="G88" s="13"/>
      <c r="H88" s="13"/>
      <c r="I88" s="16">
        <f t="shared" si="10"/>
        <v>0</v>
      </c>
      <c r="J88" s="36"/>
      <c r="K88" s="120"/>
      <c r="L88" s="126"/>
    </row>
    <row r="89" spans="1:12">
      <c r="A89" s="5">
        <v>1</v>
      </c>
      <c r="B89" s="53">
        <v>3.1</v>
      </c>
      <c r="C89" s="172"/>
      <c r="E89" s="11"/>
      <c r="F89" s="32"/>
      <c r="G89" s="32"/>
      <c r="H89" s="32"/>
      <c r="I89" s="16">
        <f t="shared" si="10"/>
        <v>0</v>
      </c>
      <c r="J89" s="36"/>
      <c r="L89" s="126"/>
    </row>
    <row r="90" spans="1:12">
      <c r="A90" s="5">
        <v>1</v>
      </c>
      <c r="B90" s="53">
        <v>3.1</v>
      </c>
      <c r="D90" s="14"/>
      <c r="E90" s="11"/>
      <c r="F90" s="32"/>
      <c r="G90" s="32"/>
      <c r="H90" s="32"/>
      <c r="I90" s="16">
        <f t="shared" si="10"/>
        <v>0</v>
      </c>
      <c r="J90" s="36"/>
      <c r="L90" s="126"/>
    </row>
    <row r="91" spans="1:12">
      <c r="A91" s="64" t="s">
        <v>87</v>
      </c>
      <c r="B91" s="55">
        <v>1</v>
      </c>
      <c r="C91" s="24" t="s">
        <v>107</v>
      </c>
      <c r="D91" s="25" t="s">
        <v>44</v>
      </c>
      <c r="E91" s="18"/>
      <c r="F91" s="61" t="s">
        <v>85</v>
      </c>
      <c r="G91" s="61" t="s">
        <v>86</v>
      </c>
      <c r="H91" s="61"/>
      <c r="I91" s="35" t="s">
        <v>26</v>
      </c>
      <c r="J91" s="35" t="s">
        <v>32</v>
      </c>
      <c r="L91" s="126"/>
    </row>
    <row r="92" spans="1:12">
      <c r="A92" s="64" t="s">
        <v>87</v>
      </c>
      <c r="B92" s="55">
        <v>2</v>
      </c>
      <c r="C92" s="24" t="s">
        <v>77</v>
      </c>
      <c r="D92" s="25" t="s">
        <v>44</v>
      </c>
      <c r="E92" s="18"/>
      <c r="F92" s="61" t="s">
        <v>85</v>
      </c>
      <c r="G92" s="61" t="s">
        <v>86</v>
      </c>
      <c r="H92" s="61"/>
      <c r="I92" s="35" t="s">
        <v>26</v>
      </c>
      <c r="J92" s="35" t="s">
        <v>32</v>
      </c>
      <c r="L92" s="126"/>
    </row>
    <row r="93" spans="1:12">
      <c r="A93" s="64" t="s">
        <v>87</v>
      </c>
      <c r="B93" s="55">
        <v>3</v>
      </c>
      <c r="C93" s="27" t="s">
        <v>79</v>
      </c>
      <c r="D93" s="25" t="s">
        <v>44</v>
      </c>
      <c r="E93" s="18"/>
      <c r="F93" s="61" t="s">
        <v>85</v>
      </c>
      <c r="G93" s="61" t="s">
        <v>86</v>
      </c>
      <c r="H93" s="61"/>
      <c r="I93" s="35" t="s">
        <v>26</v>
      </c>
      <c r="J93" s="35" t="s">
        <v>32</v>
      </c>
      <c r="L93" s="126"/>
    </row>
    <row r="94" spans="1:12">
      <c r="A94" s="64" t="s">
        <v>87</v>
      </c>
      <c r="B94" s="55">
        <v>4</v>
      </c>
      <c r="C94" s="24" t="s">
        <v>105</v>
      </c>
      <c r="D94" s="25" t="s">
        <v>44</v>
      </c>
      <c r="E94" s="18"/>
      <c r="F94" s="61" t="s">
        <v>85</v>
      </c>
      <c r="G94" s="61" t="s">
        <v>86</v>
      </c>
      <c r="H94" s="61"/>
      <c r="I94" s="35" t="s">
        <v>26</v>
      </c>
      <c r="J94" s="35" t="s">
        <v>32</v>
      </c>
      <c r="L94" s="126"/>
    </row>
    <row r="95" spans="1:12">
      <c r="A95" s="64" t="s">
        <v>87</v>
      </c>
      <c r="B95" s="57">
        <v>5</v>
      </c>
      <c r="C95" s="28" t="s">
        <v>106</v>
      </c>
      <c r="D95" s="25" t="s">
        <v>44</v>
      </c>
      <c r="E95" s="18"/>
      <c r="F95" s="61" t="s">
        <v>85</v>
      </c>
      <c r="G95" s="61" t="s">
        <v>86</v>
      </c>
      <c r="H95" s="61"/>
      <c r="I95" s="35" t="s">
        <v>26</v>
      </c>
      <c r="J95" s="35" t="s">
        <v>32</v>
      </c>
      <c r="L95" s="126"/>
    </row>
    <row r="96" spans="1:12">
      <c r="A96" s="64" t="s">
        <v>87</v>
      </c>
      <c r="B96" s="56">
        <v>6</v>
      </c>
      <c r="C96" s="27" t="s">
        <v>84</v>
      </c>
      <c r="D96" s="25" t="s">
        <v>44</v>
      </c>
      <c r="E96" s="18"/>
      <c r="F96" s="61" t="s">
        <v>85</v>
      </c>
      <c r="G96" s="61" t="s">
        <v>86</v>
      </c>
      <c r="H96" s="61"/>
      <c r="I96" s="35" t="s">
        <v>26</v>
      </c>
      <c r="J96" s="35" t="s">
        <v>32</v>
      </c>
      <c r="L96" s="126"/>
    </row>
    <row r="97" spans="1:12">
      <c r="A97" s="64" t="s">
        <v>87</v>
      </c>
      <c r="B97" s="55">
        <v>1</v>
      </c>
      <c r="C97" s="24" t="s">
        <v>107</v>
      </c>
      <c r="D97" s="25" t="s">
        <v>44</v>
      </c>
      <c r="E97" s="18"/>
      <c r="F97" s="61" t="s">
        <v>85</v>
      </c>
      <c r="G97" s="61" t="s">
        <v>86</v>
      </c>
      <c r="H97" s="61"/>
      <c r="I97" s="35" t="s">
        <v>26</v>
      </c>
      <c r="J97" s="35" t="s">
        <v>32</v>
      </c>
      <c r="K97" s="122"/>
      <c r="L97" s="128"/>
    </row>
    <row r="98" spans="1:12">
      <c r="A98" s="129"/>
      <c r="B98" s="129"/>
      <c r="C98" s="129"/>
      <c r="D98" s="129"/>
      <c r="E98" s="129"/>
      <c r="F98" s="129"/>
      <c r="G98" s="129"/>
      <c r="H98" s="129"/>
      <c r="I98" s="129"/>
      <c r="J98" s="129"/>
      <c r="K98" s="129"/>
    </row>
    <row r="99" spans="1:12">
      <c r="A99" s="129"/>
      <c r="B99" s="129"/>
      <c r="C99" s="129"/>
      <c r="D99" s="129"/>
      <c r="E99" s="129"/>
      <c r="F99" s="129"/>
      <c r="G99" s="129"/>
      <c r="H99" s="129"/>
      <c r="I99" s="129"/>
      <c r="J99" s="129"/>
      <c r="K99" s="129"/>
    </row>
    <row r="100" spans="1:12" ht="14.45" customHeight="1">
      <c r="A100" s="129"/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</row>
    <row r="101" spans="1:12" ht="14.45" customHeight="1">
      <c r="A101" s="129"/>
      <c r="B101" s="129"/>
      <c r="C101" s="129"/>
      <c r="D101" s="129"/>
      <c r="E101" s="129"/>
      <c r="F101" s="129"/>
      <c r="G101" s="129"/>
      <c r="H101" s="129"/>
      <c r="I101" s="129"/>
      <c r="J101" s="129"/>
      <c r="K101" s="129"/>
    </row>
    <row r="102" spans="1:12" ht="24" customHeight="1">
      <c r="A102" s="65"/>
      <c r="B102" s="66"/>
      <c r="C102" s="67" t="s">
        <v>168</v>
      </c>
      <c r="D102" s="71"/>
      <c r="E102" s="68"/>
      <c r="F102" s="69"/>
      <c r="G102" s="70"/>
      <c r="H102" s="70"/>
      <c r="I102" s="70"/>
      <c r="J102" s="72"/>
      <c r="K102" s="129"/>
    </row>
    <row r="103" spans="1:12" ht="14.45" customHeight="1">
      <c r="A103" s="82"/>
      <c r="B103" s="83" t="s">
        <v>83</v>
      </c>
      <c r="C103" s="84"/>
      <c r="D103" s="85"/>
      <c r="E103" s="86" t="s">
        <v>189</v>
      </c>
      <c r="F103" s="86"/>
      <c r="G103" s="87"/>
      <c r="H103" s="87"/>
      <c r="I103" s="88" t="s">
        <v>142</v>
      </c>
      <c r="J103" s="89"/>
      <c r="K103" s="129"/>
    </row>
    <row r="104" spans="1:12" ht="22.15" customHeight="1">
      <c r="A104" s="173" t="s">
        <v>48</v>
      </c>
      <c r="B104" s="175" t="s">
        <v>43</v>
      </c>
      <c r="C104" s="23" t="s">
        <v>0</v>
      </c>
      <c r="D104" s="23" t="s">
        <v>1</v>
      </c>
      <c r="E104" s="22" t="s">
        <v>47</v>
      </c>
      <c r="F104" s="181"/>
      <c r="G104" s="182"/>
      <c r="H104" s="182"/>
      <c r="I104" s="183"/>
      <c r="J104" s="183"/>
      <c r="K104" s="129"/>
    </row>
    <row r="105" spans="1:12" ht="14.45" customHeight="1">
      <c r="A105" s="64" t="s">
        <v>87</v>
      </c>
      <c r="B105" s="55">
        <v>1</v>
      </c>
      <c r="C105" s="24" t="s">
        <v>107</v>
      </c>
      <c r="D105" s="25" t="s">
        <v>44</v>
      </c>
      <c r="E105" s="18"/>
      <c r="F105" s="61" t="s">
        <v>85</v>
      </c>
      <c r="G105" s="61" t="s">
        <v>86</v>
      </c>
      <c r="H105" s="180"/>
      <c r="I105" s="35" t="s">
        <v>26</v>
      </c>
      <c r="J105" s="35" t="s">
        <v>32</v>
      </c>
      <c r="K105" s="129"/>
    </row>
    <row r="106" spans="1:12" ht="14.45" customHeight="1">
      <c r="A106" s="5">
        <v>1</v>
      </c>
      <c r="B106" s="53">
        <v>1.1000000000000001</v>
      </c>
      <c r="C106" s="31" t="s">
        <v>71</v>
      </c>
      <c r="D106" s="14" t="s">
        <v>101</v>
      </c>
      <c r="E106" s="11">
        <v>8</v>
      </c>
      <c r="F106" s="32"/>
      <c r="G106" s="33"/>
      <c r="H106" s="33"/>
      <c r="I106" s="16">
        <f t="shared" ref="I106:I116" si="11">SUM(F106:H106)</f>
        <v>0</v>
      </c>
      <c r="J106" s="36"/>
      <c r="K106" s="129"/>
    </row>
    <row r="107" spans="1:12" ht="14.45" customHeight="1">
      <c r="A107" s="5">
        <v>2</v>
      </c>
      <c r="B107" s="53">
        <v>1.1000000000000001</v>
      </c>
      <c r="C107" s="31" t="s">
        <v>39</v>
      </c>
      <c r="D107" s="14" t="s">
        <v>101</v>
      </c>
      <c r="E107" s="11">
        <v>8</v>
      </c>
      <c r="F107" s="32"/>
      <c r="G107" s="32"/>
      <c r="H107" s="32"/>
      <c r="I107" s="16">
        <f t="shared" si="11"/>
        <v>0</v>
      </c>
      <c r="J107" s="36"/>
      <c r="K107" s="129"/>
    </row>
    <row r="108" spans="1:12" ht="14.45" customHeight="1">
      <c r="A108" s="5">
        <v>3</v>
      </c>
      <c r="B108" s="53">
        <v>1.1000000000000001</v>
      </c>
      <c r="C108" s="26" t="s">
        <v>111</v>
      </c>
      <c r="D108" s="14" t="s">
        <v>115</v>
      </c>
      <c r="E108" s="11">
        <v>5</v>
      </c>
      <c r="F108" s="13"/>
      <c r="G108" s="13"/>
      <c r="H108" s="13"/>
      <c r="I108" s="16">
        <f t="shared" si="11"/>
        <v>0</v>
      </c>
      <c r="J108" s="36"/>
      <c r="K108" s="129"/>
    </row>
    <row r="109" spans="1:12">
      <c r="A109" s="5">
        <v>4</v>
      </c>
      <c r="B109" s="53">
        <v>1.1000000000000001</v>
      </c>
      <c r="C109" s="31" t="s">
        <v>72</v>
      </c>
      <c r="D109" s="14" t="s">
        <v>101</v>
      </c>
      <c r="E109" s="11">
        <v>8</v>
      </c>
      <c r="F109" s="32"/>
      <c r="G109" s="33"/>
      <c r="H109" s="33"/>
      <c r="I109" s="16">
        <f t="shared" si="11"/>
        <v>0</v>
      </c>
      <c r="J109" s="36"/>
      <c r="K109" s="129"/>
    </row>
    <row r="110" spans="1:12">
      <c r="A110" s="5">
        <v>5</v>
      </c>
      <c r="B110" s="53">
        <v>1.1000000000000001</v>
      </c>
      <c r="C110" s="26" t="s">
        <v>38</v>
      </c>
      <c r="D110" s="14" t="s">
        <v>115</v>
      </c>
      <c r="E110" s="11">
        <v>8</v>
      </c>
      <c r="F110" s="13"/>
      <c r="G110" s="13"/>
      <c r="H110" s="13"/>
      <c r="I110" s="16">
        <f t="shared" si="11"/>
        <v>0</v>
      </c>
      <c r="J110" s="36"/>
      <c r="K110" s="129"/>
    </row>
    <row r="111" spans="1:12">
      <c r="A111" s="5">
        <v>6</v>
      </c>
      <c r="B111" s="53">
        <v>1.1000000000000001</v>
      </c>
      <c r="C111" s="101" t="s">
        <v>138</v>
      </c>
      <c r="D111" s="14" t="s">
        <v>115</v>
      </c>
      <c r="E111" s="11">
        <v>8</v>
      </c>
      <c r="F111" s="13"/>
      <c r="G111" s="13"/>
      <c r="H111" s="13"/>
      <c r="I111" s="16">
        <f t="shared" si="11"/>
        <v>0</v>
      </c>
      <c r="J111" s="36"/>
      <c r="K111" s="129"/>
    </row>
    <row r="112" spans="1:12">
      <c r="A112" s="5">
        <v>7</v>
      </c>
      <c r="B112" s="53">
        <v>1.1000000000000001</v>
      </c>
      <c r="C112" s="31" t="s">
        <v>114</v>
      </c>
      <c r="D112" s="14" t="s">
        <v>101</v>
      </c>
      <c r="E112" s="11">
        <v>8</v>
      </c>
      <c r="F112" s="32"/>
      <c r="G112" s="33"/>
      <c r="H112" s="33"/>
      <c r="I112" s="16">
        <f t="shared" si="11"/>
        <v>0</v>
      </c>
      <c r="J112" s="36"/>
      <c r="K112" s="129"/>
    </row>
    <row r="113" spans="1:11">
      <c r="A113" s="5">
        <v>8</v>
      </c>
      <c r="B113" s="53">
        <v>1.1000000000000001</v>
      </c>
      <c r="C113" s="31" t="s">
        <v>135</v>
      </c>
      <c r="D113" s="14" t="s">
        <v>113</v>
      </c>
      <c r="E113" s="11">
        <v>0</v>
      </c>
      <c r="F113" s="13"/>
      <c r="G113" s="13"/>
      <c r="H113" s="13"/>
      <c r="I113" s="16">
        <f t="shared" si="11"/>
        <v>0</v>
      </c>
      <c r="J113" s="36"/>
      <c r="K113" s="129"/>
    </row>
    <row r="114" spans="1:11">
      <c r="A114" s="5">
        <v>9</v>
      </c>
      <c r="B114" s="53">
        <v>1.1000000000000001</v>
      </c>
      <c r="C114" s="31" t="s">
        <v>40</v>
      </c>
      <c r="D114" s="14" t="s">
        <v>101</v>
      </c>
      <c r="E114" s="11">
        <v>8</v>
      </c>
      <c r="F114" s="32"/>
      <c r="G114" s="32"/>
      <c r="H114" s="32"/>
      <c r="I114" s="16">
        <f t="shared" si="11"/>
        <v>0</v>
      </c>
      <c r="J114" s="36"/>
      <c r="K114" s="129"/>
    </row>
    <row r="115" spans="1:11">
      <c r="A115" s="5">
        <v>10</v>
      </c>
      <c r="B115" s="53">
        <v>1.1000000000000001</v>
      </c>
      <c r="C115" s="26" t="s">
        <v>108</v>
      </c>
      <c r="D115" s="14" t="s">
        <v>115</v>
      </c>
      <c r="E115" s="11">
        <v>8</v>
      </c>
      <c r="F115" s="13"/>
      <c r="G115" s="13"/>
      <c r="H115" s="13"/>
      <c r="I115" s="16">
        <f t="shared" si="11"/>
        <v>0</v>
      </c>
      <c r="J115" s="36"/>
      <c r="K115" s="129"/>
    </row>
    <row r="116" spans="1:11">
      <c r="A116" s="5">
        <v>11</v>
      </c>
      <c r="B116" s="53">
        <v>1.1000000000000001</v>
      </c>
      <c r="C116" s="103" t="s">
        <v>110</v>
      </c>
      <c r="D116" s="14" t="s">
        <v>115</v>
      </c>
      <c r="E116" s="11">
        <v>8</v>
      </c>
      <c r="F116" s="16"/>
      <c r="G116" s="15"/>
      <c r="H116" s="15"/>
      <c r="I116" s="16">
        <f t="shared" si="11"/>
        <v>0</v>
      </c>
      <c r="J116" s="36"/>
      <c r="K116" s="129"/>
    </row>
    <row r="117" spans="1:11">
      <c r="A117" s="64" t="s">
        <v>87</v>
      </c>
      <c r="B117" s="174">
        <v>2</v>
      </c>
      <c r="C117" s="176" t="s">
        <v>77</v>
      </c>
      <c r="D117" s="178" t="s">
        <v>44</v>
      </c>
      <c r="E117" s="18"/>
      <c r="F117" s="61" t="s">
        <v>85</v>
      </c>
      <c r="G117" s="61" t="s">
        <v>86</v>
      </c>
      <c r="H117" s="180"/>
      <c r="I117" s="35" t="s">
        <v>26</v>
      </c>
      <c r="J117" s="35" t="s">
        <v>32</v>
      </c>
      <c r="K117" s="129"/>
    </row>
    <row r="118" spans="1:11">
      <c r="A118" s="5">
        <v>1</v>
      </c>
      <c r="B118" s="53">
        <v>2.1</v>
      </c>
      <c r="C118" s="26" t="s">
        <v>8</v>
      </c>
      <c r="D118" s="104" t="s">
        <v>5</v>
      </c>
      <c r="E118" s="11">
        <v>8</v>
      </c>
      <c r="F118" s="13"/>
      <c r="G118" s="13"/>
      <c r="H118" s="13"/>
      <c r="I118" s="16">
        <f>SUM(F118:H118)</f>
        <v>0</v>
      </c>
      <c r="J118" s="36"/>
      <c r="K118" s="129"/>
    </row>
    <row r="119" spans="1:11">
      <c r="A119" s="5">
        <v>2</v>
      </c>
      <c r="B119" s="53">
        <v>2.1</v>
      </c>
      <c r="C119" s="26" t="s">
        <v>4</v>
      </c>
      <c r="D119" s="14" t="s">
        <v>5</v>
      </c>
      <c r="E119" s="11">
        <v>8</v>
      </c>
      <c r="F119" s="13"/>
      <c r="G119" s="13"/>
      <c r="H119" s="13"/>
      <c r="I119" s="16">
        <f>SUM(F119:H119)</f>
        <v>0</v>
      </c>
      <c r="J119" s="36"/>
      <c r="K119" s="129"/>
    </row>
    <row r="120" spans="1:11">
      <c r="A120" s="5">
        <v>3</v>
      </c>
      <c r="B120" s="53">
        <v>2.1</v>
      </c>
      <c r="C120" s="26" t="s">
        <v>7</v>
      </c>
      <c r="D120" s="14" t="s">
        <v>34</v>
      </c>
      <c r="E120" s="11">
        <v>8</v>
      </c>
      <c r="F120" s="16"/>
      <c r="G120" s="15"/>
      <c r="H120" s="15"/>
      <c r="I120" s="16">
        <f>SUM(F120:H120)</f>
        <v>0</v>
      </c>
      <c r="J120" s="109" t="s">
        <v>24</v>
      </c>
      <c r="K120" s="129"/>
    </row>
    <row r="121" spans="1:11">
      <c r="A121" s="5">
        <v>4</v>
      </c>
      <c r="B121" s="53">
        <v>2.1</v>
      </c>
      <c r="C121" s="26" t="s">
        <v>6</v>
      </c>
      <c r="D121" s="14" t="s">
        <v>34</v>
      </c>
      <c r="E121" s="11">
        <v>8</v>
      </c>
      <c r="F121" s="16"/>
      <c r="G121" s="15"/>
      <c r="H121" s="15"/>
      <c r="I121" s="16">
        <f>SUM(F121:H121)</f>
        <v>0</v>
      </c>
      <c r="J121" s="109" t="s">
        <v>24</v>
      </c>
      <c r="K121" s="129"/>
    </row>
    <row r="122" spans="1:11">
      <c r="A122" s="5">
        <v>5</v>
      </c>
      <c r="B122" s="53">
        <v>2.1</v>
      </c>
      <c r="C122" s="26" t="s">
        <v>42</v>
      </c>
      <c r="D122" s="14" t="s">
        <v>75</v>
      </c>
      <c r="E122" s="11">
        <v>8</v>
      </c>
      <c r="F122" s="13"/>
      <c r="G122" s="13"/>
      <c r="H122" s="13"/>
      <c r="I122" s="16">
        <f>SUM(F122:H122)</f>
        <v>0</v>
      </c>
      <c r="J122" s="36"/>
      <c r="K122" s="129"/>
    </row>
    <row r="123" spans="1:11">
      <c r="A123" s="64" t="s">
        <v>87</v>
      </c>
      <c r="B123" s="55">
        <v>3</v>
      </c>
      <c r="C123" s="27" t="s">
        <v>79</v>
      </c>
      <c r="D123" s="25" t="s">
        <v>44</v>
      </c>
      <c r="E123" s="18"/>
      <c r="F123" s="61" t="s">
        <v>85</v>
      </c>
      <c r="G123" s="61" t="s">
        <v>86</v>
      </c>
      <c r="H123" s="180"/>
      <c r="I123" s="35" t="s">
        <v>26</v>
      </c>
      <c r="J123" s="35" t="s">
        <v>32</v>
      </c>
      <c r="K123" s="129"/>
    </row>
    <row r="124" spans="1:11">
      <c r="A124" s="5">
        <v>1</v>
      </c>
      <c r="B124" s="53">
        <v>3.1</v>
      </c>
      <c r="C124" s="26" t="s">
        <v>21</v>
      </c>
      <c r="D124" s="14" t="s">
        <v>75</v>
      </c>
      <c r="E124" s="11">
        <v>8</v>
      </c>
      <c r="F124" s="32"/>
      <c r="G124" s="32"/>
      <c r="H124" s="32"/>
      <c r="I124" s="16">
        <f t="shared" ref="I124:I137" si="12">SUM(F124:H124)</f>
        <v>0</v>
      </c>
      <c r="J124" s="36"/>
      <c r="K124" s="129"/>
    </row>
    <row r="125" spans="1:11">
      <c r="A125" s="5">
        <v>2</v>
      </c>
      <c r="B125" s="53">
        <v>3.1</v>
      </c>
      <c r="C125" s="26" t="s">
        <v>94</v>
      </c>
      <c r="D125" s="14" t="s">
        <v>97</v>
      </c>
      <c r="E125" s="11">
        <v>8</v>
      </c>
      <c r="F125" s="13"/>
      <c r="G125" s="13"/>
      <c r="H125" s="13"/>
      <c r="I125" s="16">
        <f t="shared" si="12"/>
        <v>0</v>
      </c>
      <c r="J125" s="36"/>
      <c r="K125" s="129"/>
    </row>
    <row r="126" spans="1:11">
      <c r="A126" s="5">
        <v>3</v>
      </c>
      <c r="B126" s="53">
        <v>3.1</v>
      </c>
      <c r="C126" s="26" t="s">
        <v>11</v>
      </c>
      <c r="D126" s="14" t="s">
        <v>34</v>
      </c>
      <c r="E126" s="11">
        <v>8</v>
      </c>
      <c r="F126" s="16"/>
      <c r="G126" s="15"/>
      <c r="H126" s="15"/>
      <c r="I126" s="16">
        <f t="shared" si="12"/>
        <v>0</v>
      </c>
      <c r="J126" s="109" t="s">
        <v>24</v>
      </c>
      <c r="K126" s="129"/>
    </row>
    <row r="127" spans="1:11">
      <c r="A127" s="5">
        <v>4</v>
      </c>
      <c r="B127" s="53">
        <v>3.1</v>
      </c>
      <c r="C127" s="26" t="s">
        <v>17</v>
      </c>
      <c r="D127" s="14" t="s">
        <v>5</v>
      </c>
      <c r="E127" s="11">
        <v>8</v>
      </c>
      <c r="F127" s="16"/>
      <c r="G127" s="15"/>
      <c r="H127" s="15"/>
      <c r="I127" s="16">
        <f t="shared" si="12"/>
        <v>0</v>
      </c>
      <c r="J127" s="36"/>
      <c r="K127" s="129"/>
    </row>
    <row r="128" spans="1:11">
      <c r="A128" s="5">
        <v>5</v>
      </c>
      <c r="B128" s="54">
        <v>3.1</v>
      </c>
      <c r="C128" s="26" t="s">
        <v>68</v>
      </c>
      <c r="D128" s="14" t="s">
        <v>103</v>
      </c>
      <c r="E128" s="11">
        <v>8</v>
      </c>
      <c r="F128" s="15"/>
      <c r="G128" s="15"/>
      <c r="H128" s="15"/>
      <c r="I128" s="16">
        <f t="shared" si="12"/>
        <v>0</v>
      </c>
      <c r="J128" s="36"/>
      <c r="K128" s="129"/>
    </row>
    <row r="129" spans="1:11">
      <c r="A129" s="5">
        <v>6</v>
      </c>
      <c r="B129" s="53">
        <v>3.1</v>
      </c>
      <c r="C129" s="31" t="s">
        <v>134</v>
      </c>
      <c r="D129" s="14" t="s">
        <v>9</v>
      </c>
      <c r="E129" s="11"/>
      <c r="F129" s="16"/>
      <c r="G129" s="15"/>
      <c r="H129" s="15"/>
      <c r="I129" s="16">
        <f t="shared" si="12"/>
        <v>0</v>
      </c>
      <c r="J129" s="36"/>
      <c r="K129" s="129"/>
    </row>
    <row r="130" spans="1:11">
      <c r="A130" s="5">
        <v>7</v>
      </c>
      <c r="B130" s="53">
        <v>3.1</v>
      </c>
      <c r="C130" s="26" t="s">
        <v>131</v>
      </c>
      <c r="D130" s="14" t="s">
        <v>97</v>
      </c>
      <c r="E130" s="11">
        <v>8</v>
      </c>
      <c r="F130" s="16"/>
      <c r="G130" s="15"/>
      <c r="H130" s="15"/>
      <c r="I130" s="16">
        <f t="shared" si="12"/>
        <v>0</v>
      </c>
      <c r="J130" s="108" t="s">
        <v>24</v>
      </c>
      <c r="K130" s="129"/>
    </row>
    <row r="131" spans="1:11">
      <c r="A131" s="5">
        <v>8</v>
      </c>
      <c r="B131" s="53">
        <v>3.1</v>
      </c>
      <c r="C131" s="26" t="s">
        <v>16</v>
      </c>
      <c r="D131" s="14" t="s">
        <v>35</v>
      </c>
      <c r="E131" s="11">
        <v>8</v>
      </c>
      <c r="F131" s="16"/>
      <c r="G131" s="15"/>
      <c r="H131" s="15"/>
      <c r="I131" s="16">
        <f t="shared" si="12"/>
        <v>0</v>
      </c>
      <c r="J131" s="36" t="s">
        <v>24</v>
      </c>
      <c r="K131" s="129"/>
    </row>
    <row r="132" spans="1:11">
      <c r="A132" s="5">
        <v>9</v>
      </c>
      <c r="B132" s="53">
        <v>3.1</v>
      </c>
      <c r="C132" s="26" t="s">
        <v>96</v>
      </c>
      <c r="D132" s="14" t="s">
        <v>97</v>
      </c>
      <c r="E132" s="11">
        <v>8</v>
      </c>
      <c r="F132" s="16"/>
      <c r="G132" s="16"/>
      <c r="H132" s="16"/>
      <c r="I132" s="16">
        <f t="shared" si="12"/>
        <v>0</v>
      </c>
      <c r="J132" s="36"/>
      <c r="K132" s="129"/>
    </row>
    <row r="133" spans="1:11">
      <c r="A133" s="5">
        <v>10</v>
      </c>
      <c r="B133" s="53">
        <v>3.1</v>
      </c>
      <c r="C133" s="26" t="s">
        <v>10</v>
      </c>
      <c r="D133" s="14" t="s">
        <v>75</v>
      </c>
      <c r="E133" s="11">
        <v>8</v>
      </c>
      <c r="F133" s="16"/>
      <c r="G133" s="15"/>
      <c r="H133" s="15"/>
      <c r="I133" s="16">
        <f t="shared" si="12"/>
        <v>0</v>
      </c>
      <c r="J133" s="36"/>
      <c r="K133" s="129"/>
    </row>
    <row r="134" spans="1:11">
      <c r="A134" s="5">
        <v>11</v>
      </c>
      <c r="B134" s="53">
        <v>3.1</v>
      </c>
      <c r="C134" s="26" t="s">
        <v>93</v>
      </c>
      <c r="D134" s="14" t="s">
        <v>97</v>
      </c>
      <c r="E134" s="11">
        <v>8</v>
      </c>
      <c r="F134" s="16"/>
      <c r="G134" s="15"/>
      <c r="H134" s="15"/>
      <c r="I134" s="16">
        <f t="shared" si="12"/>
        <v>0</v>
      </c>
      <c r="J134" s="36"/>
      <c r="K134" s="129"/>
    </row>
    <row r="135" spans="1:11">
      <c r="A135" s="5">
        <v>12</v>
      </c>
      <c r="B135" s="53">
        <v>3.1</v>
      </c>
      <c r="C135" s="31" t="s">
        <v>20</v>
      </c>
      <c r="D135" s="14" t="s">
        <v>124</v>
      </c>
      <c r="E135" s="11">
        <v>0</v>
      </c>
      <c r="F135" s="32"/>
      <c r="G135" s="32"/>
      <c r="H135" s="32"/>
      <c r="I135" s="16">
        <f t="shared" si="12"/>
        <v>0</v>
      </c>
      <c r="J135" s="74" t="s">
        <v>24</v>
      </c>
      <c r="K135" s="129"/>
    </row>
    <row r="136" spans="1:11">
      <c r="A136" s="5">
        <v>13</v>
      </c>
      <c r="B136" s="53">
        <v>3.1</v>
      </c>
      <c r="C136" s="96"/>
      <c r="D136" s="96"/>
      <c r="E136" s="11"/>
      <c r="F136" s="32"/>
      <c r="G136" s="32"/>
      <c r="H136" s="32"/>
      <c r="I136" s="16">
        <f t="shared" si="12"/>
        <v>0</v>
      </c>
      <c r="J136" s="36"/>
      <c r="K136" s="129"/>
    </row>
    <row r="137" spans="1:11">
      <c r="A137" s="5">
        <v>14</v>
      </c>
      <c r="B137" s="53">
        <v>3.1</v>
      </c>
      <c r="C137" s="96"/>
      <c r="D137" s="14"/>
      <c r="E137" s="11"/>
      <c r="F137" s="32"/>
      <c r="G137" s="32"/>
      <c r="H137" s="32"/>
      <c r="I137" s="16">
        <f t="shared" si="12"/>
        <v>0</v>
      </c>
      <c r="J137" s="36"/>
      <c r="K137" s="129"/>
    </row>
    <row r="138" spans="1:11">
      <c r="A138" s="64" t="s">
        <v>87</v>
      </c>
      <c r="B138" s="55">
        <v>4</v>
      </c>
      <c r="C138" s="24" t="s">
        <v>105</v>
      </c>
      <c r="D138" s="25" t="s">
        <v>44</v>
      </c>
      <c r="E138" s="18"/>
      <c r="F138" s="61" t="s">
        <v>85</v>
      </c>
      <c r="G138" s="61" t="s">
        <v>86</v>
      </c>
      <c r="H138" s="180"/>
      <c r="I138" s="35" t="s">
        <v>26</v>
      </c>
      <c r="J138" s="35" t="s">
        <v>32</v>
      </c>
      <c r="K138" s="129"/>
    </row>
    <row r="139" spans="1:11">
      <c r="A139" s="5">
        <v>1</v>
      </c>
      <c r="B139" s="98">
        <v>4.0999999999999996</v>
      </c>
      <c r="C139" s="101" t="s">
        <v>15</v>
      </c>
      <c r="D139" s="14" t="s">
        <v>35</v>
      </c>
      <c r="E139" s="11">
        <v>8</v>
      </c>
      <c r="F139" s="16"/>
      <c r="G139" s="16"/>
      <c r="H139" s="16"/>
      <c r="I139" s="16">
        <f t="shared" ref="I139:I146" si="13">SUM(F139:H139)</f>
        <v>0</v>
      </c>
      <c r="J139" s="36" t="s">
        <v>24</v>
      </c>
      <c r="K139" s="129"/>
    </row>
    <row r="140" spans="1:11">
      <c r="A140" s="5">
        <v>2</v>
      </c>
      <c r="B140" s="98">
        <v>4.0999999999999996</v>
      </c>
      <c r="C140" s="101" t="s">
        <v>137</v>
      </c>
      <c r="D140" s="14" t="s">
        <v>83</v>
      </c>
      <c r="E140" s="11">
        <v>8</v>
      </c>
      <c r="F140" s="16"/>
      <c r="G140" s="15"/>
      <c r="H140" s="15"/>
      <c r="I140" s="16">
        <f t="shared" si="13"/>
        <v>0</v>
      </c>
      <c r="J140" s="36"/>
      <c r="K140" s="129"/>
    </row>
    <row r="141" spans="1:11">
      <c r="A141" s="5">
        <v>3</v>
      </c>
      <c r="B141" s="53">
        <v>4.0999999999999996</v>
      </c>
      <c r="C141" s="26" t="s">
        <v>12</v>
      </c>
      <c r="D141" s="14" t="s">
        <v>75</v>
      </c>
      <c r="E141" s="11">
        <v>8</v>
      </c>
      <c r="F141" s="16"/>
      <c r="G141" s="15"/>
      <c r="H141" s="15"/>
      <c r="I141" s="16">
        <f t="shared" si="13"/>
        <v>0</v>
      </c>
      <c r="J141" s="36"/>
      <c r="K141" s="129"/>
    </row>
    <row r="142" spans="1:11">
      <c r="A142" s="5">
        <v>4</v>
      </c>
      <c r="B142" s="54">
        <v>4.0999999999999996</v>
      </c>
      <c r="C142" s="31" t="s">
        <v>133</v>
      </c>
      <c r="D142" s="14" t="s">
        <v>83</v>
      </c>
      <c r="E142" s="11"/>
      <c r="F142" s="13"/>
      <c r="G142" s="13"/>
      <c r="H142" s="13"/>
      <c r="I142" s="16">
        <f t="shared" si="13"/>
        <v>0</v>
      </c>
      <c r="J142" s="36"/>
      <c r="K142" s="129"/>
    </row>
    <row r="143" spans="1:11">
      <c r="A143" s="5">
        <v>5</v>
      </c>
      <c r="B143" s="53">
        <v>4.0999999999999996</v>
      </c>
      <c r="C143" s="26" t="s">
        <v>3</v>
      </c>
      <c r="D143" s="14" t="s">
        <v>35</v>
      </c>
      <c r="E143" s="11">
        <v>8</v>
      </c>
      <c r="F143" s="16"/>
      <c r="G143" s="15"/>
      <c r="H143" s="15"/>
      <c r="I143" s="16">
        <f t="shared" si="13"/>
        <v>0</v>
      </c>
      <c r="J143" s="36" t="s">
        <v>24</v>
      </c>
      <c r="K143" s="129"/>
    </row>
    <row r="144" spans="1:11">
      <c r="A144" s="5">
        <v>6</v>
      </c>
      <c r="B144" s="53">
        <v>4.0999999999999996</v>
      </c>
      <c r="C144" s="131" t="s">
        <v>91</v>
      </c>
      <c r="D144" s="14" t="s">
        <v>5</v>
      </c>
      <c r="E144" s="11">
        <v>8</v>
      </c>
      <c r="F144" s="16"/>
      <c r="G144" s="15"/>
      <c r="H144" s="15"/>
      <c r="I144" s="16">
        <f t="shared" si="13"/>
        <v>0</v>
      </c>
      <c r="J144" s="36"/>
      <c r="K144" s="129"/>
    </row>
    <row r="145" spans="1:11">
      <c r="A145" s="5">
        <v>7</v>
      </c>
      <c r="B145" s="98">
        <v>4.0999999999999996</v>
      </c>
      <c r="C145" s="101" t="s">
        <v>76</v>
      </c>
      <c r="D145" s="14" t="s">
        <v>35</v>
      </c>
      <c r="E145" s="11">
        <v>8</v>
      </c>
      <c r="F145" s="16"/>
      <c r="G145" s="15"/>
      <c r="H145" s="15"/>
      <c r="I145" s="16">
        <f t="shared" si="13"/>
        <v>0</v>
      </c>
      <c r="J145" s="36" t="s">
        <v>24</v>
      </c>
      <c r="K145" s="129"/>
    </row>
    <row r="146" spans="1:11">
      <c r="A146" s="5">
        <v>8</v>
      </c>
      <c r="B146" s="53">
        <v>4.0999999999999996</v>
      </c>
      <c r="C146" s="26" t="s">
        <v>13</v>
      </c>
      <c r="D146" s="14"/>
      <c r="E146" s="11"/>
      <c r="F146" s="16"/>
      <c r="G146" s="15"/>
      <c r="H146" s="15"/>
      <c r="I146" s="16">
        <f t="shared" si="13"/>
        <v>0</v>
      </c>
      <c r="J146" s="36"/>
      <c r="K146" s="129"/>
    </row>
    <row r="147" spans="1:11">
      <c r="A147" s="64" t="s">
        <v>87</v>
      </c>
      <c r="B147" s="57">
        <v>5</v>
      </c>
      <c r="C147" s="28" t="s">
        <v>106</v>
      </c>
      <c r="D147" s="25" t="s">
        <v>44</v>
      </c>
      <c r="E147" s="18"/>
      <c r="F147" s="61" t="s">
        <v>85</v>
      </c>
      <c r="G147" s="61" t="s">
        <v>86</v>
      </c>
      <c r="H147" s="180"/>
      <c r="I147" s="35" t="s">
        <v>26</v>
      </c>
      <c r="J147" s="35" t="s">
        <v>32</v>
      </c>
      <c r="K147" s="129"/>
    </row>
    <row r="148" spans="1:11">
      <c r="A148" s="5">
        <v>1</v>
      </c>
      <c r="B148" s="100">
        <v>5.0999999999999996</v>
      </c>
      <c r="C148" s="114" t="s">
        <v>73</v>
      </c>
      <c r="D148" s="14" t="s">
        <v>103</v>
      </c>
      <c r="E148" s="11">
        <v>0</v>
      </c>
      <c r="F148" s="15"/>
      <c r="G148" s="15"/>
      <c r="H148" s="15"/>
      <c r="I148" s="16">
        <f t="shared" ref="I148:I161" si="14">SUM(F148:H148)</f>
        <v>0</v>
      </c>
      <c r="J148" s="36"/>
      <c r="K148" s="129"/>
    </row>
    <row r="149" spans="1:11">
      <c r="A149" s="5">
        <v>2</v>
      </c>
      <c r="B149" s="54">
        <v>5.0999999999999996</v>
      </c>
      <c r="C149" s="26" t="s">
        <v>36</v>
      </c>
      <c r="D149" s="14" t="s">
        <v>74</v>
      </c>
      <c r="E149" s="11">
        <v>0</v>
      </c>
      <c r="F149" s="15"/>
      <c r="G149" s="15"/>
      <c r="H149" s="15"/>
      <c r="I149" s="16">
        <f t="shared" si="14"/>
        <v>0</v>
      </c>
      <c r="J149" s="36"/>
      <c r="K149" s="129"/>
    </row>
    <row r="150" spans="1:11">
      <c r="A150" s="5">
        <v>3</v>
      </c>
      <c r="B150" s="100">
        <v>5.0999999999999996</v>
      </c>
      <c r="C150" s="101" t="s">
        <v>88</v>
      </c>
      <c r="D150" s="14" t="s">
        <v>34</v>
      </c>
      <c r="E150" s="11">
        <v>0</v>
      </c>
      <c r="F150" s="16"/>
      <c r="G150" s="15"/>
      <c r="H150" s="15"/>
      <c r="I150" s="16">
        <f t="shared" si="14"/>
        <v>0</v>
      </c>
      <c r="J150" s="109" t="s">
        <v>24</v>
      </c>
      <c r="K150" s="129"/>
    </row>
    <row r="151" spans="1:11">
      <c r="A151" s="5">
        <v>4</v>
      </c>
      <c r="B151" s="98">
        <v>5.0999999999999996</v>
      </c>
      <c r="C151" s="26" t="s">
        <v>22</v>
      </c>
      <c r="D151" s="14" t="s">
        <v>97</v>
      </c>
      <c r="E151" s="11">
        <v>0</v>
      </c>
      <c r="F151" s="16"/>
      <c r="G151" s="15"/>
      <c r="H151" s="15"/>
      <c r="I151" s="16">
        <f t="shared" si="14"/>
        <v>0</v>
      </c>
      <c r="J151" s="36"/>
      <c r="K151" s="129"/>
    </row>
    <row r="152" spans="1:11">
      <c r="A152" s="5">
        <v>5</v>
      </c>
      <c r="B152" s="53">
        <v>5.0999999999999996</v>
      </c>
      <c r="C152" s="99" t="s">
        <v>122</v>
      </c>
      <c r="D152" s="14" t="s">
        <v>89</v>
      </c>
      <c r="E152" s="11">
        <v>0</v>
      </c>
      <c r="F152" s="13"/>
      <c r="G152" s="13"/>
      <c r="H152" s="13"/>
      <c r="I152" s="16">
        <f t="shared" si="14"/>
        <v>0</v>
      </c>
      <c r="J152" s="36"/>
      <c r="K152" s="129"/>
    </row>
    <row r="153" spans="1:11">
      <c r="A153" s="5">
        <v>6</v>
      </c>
      <c r="B153" s="53">
        <v>5.0999999999999996</v>
      </c>
      <c r="C153" s="26" t="s">
        <v>92</v>
      </c>
      <c r="D153" s="14" t="s">
        <v>74</v>
      </c>
      <c r="E153" s="11">
        <v>0</v>
      </c>
      <c r="F153" s="16"/>
      <c r="G153" s="16"/>
      <c r="H153" s="16"/>
      <c r="I153" s="16">
        <f t="shared" si="14"/>
        <v>0</v>
      </c>
      <c r="J153" s="36"/>
      <c r="K153" s="129"/>
    </row>
    <row r="154" spans="1:11">
      <c r="A154" s="5">
        <v>7</v>
      </c>
      <c r="B154" s="53">
        <v>5.0999999999999996</v>
      </c>
      <c r="C154" s="26" t="s">
        <v>116</v>
      </c>
      <c r="D154" s="14" t="s">
        <v>35</v>
      </c>
      <c r="E154" s="11">
        <v>0</v>
      </c>
      <c r="F154" s="16"/>
      <c r="G154" s="15"/>
      <c r="H154" s="15"/>
      <c r="I154" s="16">
        <f t="shared" si="14"/>
        <v>0</v>
      </c>
      <c r="J154" s="36"/>
      <c r="K154" s="129"/>
    </row>
    <row r="155" spans="1:11">
      <c r="A155" s="5">
        <v>8</v>
      </c>
      <c r="B155" s="98">
        <v>5.0999999999999996</v>
      </c>
      <c r="C155" s="101" t="s">
        <v>95</v>
      </c>
      <c r="D155" s="14" t="s">
        <v>34</v>
      </c>
      <c r="E155" s="11">
        <v>0</v>
      </c>
      <c r="F155" s="16"/>
      <c r="G155" s="15"/>
      <c r="H155" s="15"/>
      <c r="I155" s="16">
        <f t="shared" si="14"/>
        <v>0</v>
      </c>
      <c r="J155" s="36"/>
      <c r="K155" s="129"/>
    </row>
    <row r="156" spans="1:11">
      <c r="A156" s="5">
        <v>9</v>
      </c>
      <c r="B156" s="53">
        <v>5.0999999999999996</v>
      </c>
      <c r="C156" s="26" t="s">
        <v>2</v>
      </c>
      <c r="D156" s="14" t="s">
        <v>113</v>
      </c>
      <c r="E156" s="11">
        <v>0</v>
      </c>
      <c r="F156" s="13"/>
      <c r="G156" s="13"/>
      <c r="H156" s="13"/>
      <c r="I156" s="16">
        <f t="shared" si="14"/>
        <v>0</v>
      </c>
      <c r="J156" s="36"/>
      <c r="K156" s="129"/>
    </row>
    <row r="157" spans="1:11">
      <c r="A157" s="5">
        <v>10</v>
      </c>
      <c r="B157" s="53">
        <v>5.0999999999999996</v>
      </c>
      <c r="C157" s="26" t="s">
        <v>99</v>
      </c>
      <c r="D157" s="14" t="s">
        <v>97</v>
      </c>
      <c r="E157" s="11">
        <v>0</v>
      </c>
      <c r="F157" s="13"/>
      <c r="G157" s="13"/>
      <c r="H157" s="13"/>
      <c r="I157" s="16">
        <f t="shared" si="14"/>
        <v>0</v>
      </c>
      <c r="J157" s="36"/>
      <c r="K157" s="129"/>
    </row>
    <row r="158" spans="1:11">
      <c r="A158" s="5">
        <v>11</v>
      </c>
      <c r="B158" s="53">
        <v>5.0999999999999996</v>
      </c>
      <c r="C158" s="26" t="s">
        <v>41</v>
      </c>
      <c r="D158" s="14" t="s">
        <v>113</v>
      </c>
      <c r="E158" s="11">
        <v>0</v>
      </c>
      <c r="F158" s="13"/>
      <c r="G158" s="13"/>
      <c r="H158" s="13"/>
      <c r="I158" s="16">
        <f t="shared" si="14"/>
        <v>0</v>
      </c>
      <c r="J158" s="36"/>
      <c r="K158" s="129"/>
    </row>
    <row r="159" spans="1:11">
      <c r="A159" s="5">
        <v>12</v>
      </c>
      <c r="B159" s="54">
        <v>5.0999999999999996</v>
      </c>
      <c r="C159" s="73" t="s">
        <v>27</v>
      </c>
      <c r="D159" s="14" t="s">
        <v>74</v>
      </c>
      <c r="E159" s="11">
        <v>0</v>
      </c>
      <c r="F159" s="15"/>
      <c r="G159" s="15"/>
      <c r="H159" s="15"/>
      <c r="I159" s="16">
        <f t="shared" si="14"/>
        <v>0</v>
      </c>
      <c r="J159" s="36"/>
      <c r="K159" s="129"/>
    </row>
    <row r="160" spans="1:11">
      <c r="A160" s="5">
        <v>13</v>
      </c>
      <c r="B160" s="53">
        <v>5.0999999999999996</v>
      </c>
      <c r="C160" s="26" t="s">
        <v>33</v>
      </c>
      <c r="D160" s="14" t="s">
        <v>75</v>
      </c>
      <c r="E160" s="11">
        <v>0</v>
      </c>
      <c r="F160" s="16"/>
      <c r="G160" s="15"/>
      <c r="H160" s="15"/>
      <c r="I160" s="16">
        <f t="shared" si="14"/>
        <v>0</v>
      </c>
      <c r="J160" s="36"/>
      <c r="K160" s="129"/>
    </row>
    <row r="161" spans="1:11">
      <c r="A161" s="5">
        <v>14</v>
      </c>
      <c r="B161" s="54">
        <v>5.0999999999999996</v>
      </c>
      <c r="C161" s="31" t="s">
        <v>117</v>
      </c>
      <c r="D161" s="14" t="s">
        <v>124</v>
      </c>
      <c r="E161" s="11">
        <v>0</v>
      </c>
      <c r="F161" s="32"/>
      <c r="G161" s="32"/>
      <c r="H161" s="32"/>
      <c r="I161" s="16">
        <f t="shared" si="14"/>
        <v>0</v>
      </c>
      <c r="J161" s="36"/>
      <c r="K161" s="129"/>
    </row>
    <row r="162" spans="1:11">
      <c r="A162" s="64" t="s">
        <v>87</v>
      </c>
      <c r="B162" s="56">
        <v>6</v>
      </c>
      <c r="C162" s="27" t="s">
        <v>84</v>
      </c>
      <c r="D162" s="25" t="s">
        <v>44</v>
      </c>
      <c r="E162" s="18"/>
      <c r="F162" s="61" t="s">
        <v>85</v>
      </c>
      <c r="G162" s="61" t="s">
        <v>86</v>
      </c>
      <c r="H162" s="180"/>
      <c r="I162" s="35" t="s">
        <v>26</v>
      </c>
      <c r="J162" s="35" t="s">
        <v>32</v>
      </c>
      <c r="K162" s="129"/>
    </row>
    <row r="163" spans="1:11">
      <c r="A163" s="5">
        <v>1</v>
      </c>
      <c r="B163" s="53">
        <v>6.1</v>
      </c>
      <c r="C163" s="26" t="s">
        <v>19</v>
      </c>
      <c r="D163" s="14" t="s">
        <v>89</v>
      </c>
      <c r="E163" s="11">
        <v>5</v>
      </c>
      <c r="F163" s="16"/>
      <c r="G163" s="16"/>
      <c r="H163" s="16"/>
      <c r="I163" s="16">
        <f t="shared" ref="I163:I173" si="15">SUM(F163:H163)</f>
        <v>0</v>
      </c>
      <c r="J163" s="36"/>
      <c r="K163" s="129"/>
    </row>
    <row r="164" spans="1:11">
      <c r="A164" s="5">
        <v>2</v>
      </c>
      <c r="B164" s="54">
        <v>6.1</v>
      </c>
      <c r="C164" s="26" t="s">
        <v>90</v>
      </c>
      <c r="D164" s="14" t="s">
        <v>103</v>
      </c>
      <c r="E164" s="11">
        <v>5</v>
      </c>
      <c r="F164" s="15"/>
      <c r="G164" s="15"/>
      <c r="H164" s="15"/>
      <c r="I164" s="16">
        <f t="shared" si="15"/>
        <v>0</v>
      </c>
      <c r="J164" s="36"/>
      <c r="K164" s="129"/>
    </row>
    <row r="165" spans="1:11">
      <c r="A165" s="5">
        <v>3</v>
      </c>
      <c r="B165" s="53">
        <v>6.1</v>
      </c>
      <c r="C165" s="26" t="s">
        <v>14</v>
      </c>
      <c r="D165" s="14" t="s">
        <v>74</v>
      </c>
      <c r="E165" s="11">
        <v>5</v>
      </c>
      <c r="F165" s="15"/>
      <c r="G165" s="15"/>
      <c r="H165" s="15"/>
      <c r="I165" s="16">
        <f t="shared" si="15"/>
        <v>0</v>
      </c>
      <c r="J165" s="36"/>
      <c r="K165" s="129"/>
    </row>
    <row r="166" spans="1:11">
      <c r="A166" s="5">
        <v>4</v>
      </c>
      <c r="B166" s="53">
        <v>6.1</v>
      </c>
      <c r="C166" s="26" t="s">
        <v>37</v>
      </c>
      <c r="D166" s="14" t="s">
        <v>89</v>
      </c>
      <c r="E166" s="11">
        <v>5</v>
      </c>
      <c r="F166" s="13"/>
      <c r="G166" s="13"/>
      <c r="H166" s="13"/>
      <c r="I166" s="16">
        <f t="shared" si="15"/>
        <v>0</v>
      </c>
      <c r="J166" s="36"/>
      <c r="K166" s="129"/>
    </row>
    <row r="167" spans="1:11">
      <c r="A167" s="5">
        <v>5</v>
      </c>
      <c r="B167" s="53">
        <v>6.1</v>
      </c>
      <c r="C167" s="101" t="s">
        <v>23</v>
      </c>
      <c r="D167" s="14" t="s">
        <v>103</v>
      </c>
      <c r="E167" s="11">
        <v>5</v>
      </c>
      <c r="F167" s="15"/>
      <c r="G167" s="15"/>
      <c r="H167" s="15"/>
      <c r="I167" s="16">
        <f t="shared" si="15"/>
        <v>0</v>
      </c>
      <c r="J167" s="36"/>
      <c r="K167" s="129"/>
    </row>
    <row r="168" spans="1:11">
      <c r="A168" s="5">
        <v>6</v>
      </c>
      <c r="B168" s="54">
        <v>6.1</v>
      </c>
      <c r="C168" s="26" t="s">
        <v>98</v>
      </c>
      <c r="D168" s="14" t="s">
        <v>103</v>
      </c>
      <c r="E168" s="11">
        <v>5</v>
      </c>
      <c r="F168" s="13"/>
      <c r="G168" s="13"/>
      <c r="H168" s="13"/>
      <c r="I168" s="16">
        <f t="shared" si="15"/>
        <v>0</v>
      </c>
      <c r="J168" s="36"/>
      <c r="K168" s="129"/>
    </row>
    <row r="169" spans="1:11">
      <c r="A169" s="5">
        <v>7</v>
      </c>
      <c r="B169" s="53">
        <v>6.1</v>
      </c>
      <c r="C169" s="26" t="s">
        <v>109</v>
      </c>
      <c r="D169" s="14" t="s">
        <v>113</v>
      </c>
      <c r="E169" s="11">
        <v>5</v>
      </c>
      <c r="F169" s="13"/>
      <c r="G169" s="13"/>
      <c r="H169" s="13"/>
      <c r="I169" s="16">
        <f t="shared" si="15"/>
        <v>0</v>
      </c>
      <c r="J169" s="36"/>
      <c r="K169" s="129"/>
    </row>
    <row r="170" spans="1:11">
      <c r="A170" s="5">
        <v>8</v>
      </c>
      <c r="B170" s="53">
        <v>6.1</v>
      </c>
      <c r="C170" s="26" t="s">
        <v>100</v>
      </c>
      <c r="D170" s="14" t="s">
        <v>89</v>
      </c>
      <c r="E170" s="11">
        <v>5</v>
      </c>
      <c r="F170" s="15"/>
      <c r="G170" s="15"/>
      <c r="H170" s="15"/>
      <c r="I170" s="16">
        <f t="shared" si="15"/>
        <v>0</v>
      </c>
      <c r="J170" s="36"/>
      <c r="K170" s="129"/>
    </row>
    <row r="171" spans="1:11">
      <c r="A171" s="5">
        <v>9</v>
      </c>
      <c r="B171" s="53">
        <v>6.1</v>
      </c>
      <c r="C171" s="26" t="s">
        <v>136</v>
      </c>
      <c r="D171" s="14" t="s">
        <v>113</v>
      </c>
      <c r="E171" s="11">
        <v>5</v>
      </c>
      <c r="F171" s="16"/>
      <c r="G171" s="15"/>
      <c r="H171" s="15"/>
      <c r="I171" s="16">
        <f t="shared" si="15"/>
        <v>0</v>
      </c>
      <c r="J171" s="74"/>
      <c r="K171" s="129"/>
    </row>
    <row r="172" spans="1:11">
      <c r="A172" s="5">
        <v>10</v>
      </c>
      <c r="B172" s="53">
        <v>6.1</v>
      </c>
      <c r="C172" s="26" t="s">
        <v>104</v>
      </c>
      <c r="D172" s="14" t="s">
        <v>89</v>
      </c>
      <c r="E172" s="11">
        <v>5</v>
      </c>
      <c r="F172" s="13"/>
      <c r="G172" s="13"/>
      <c r="H172" s="13"/>
      <c r="I172" s="16">
        <f t="shared" si="15"/>
        <v>0</v>
      </c>
      <c r="J172" s="36"/>
      <c r="K172" s="129"/>
    </row>
    <row r="173" spans="1:11">
      <c r="A173" s="5">
        <v>11</v>
      </c>
      <c r="B173" s="54">
        <v>6.1</v>
      </c>
      <c r="C173" s="26" t="s">
        <v>18</v>
      </c>
      <c r="D173" s="14" t="s">
        <v>74</v>
      </c>
      <c r="E173" s="11">
        <v>5</v>
      </c>
      <c r="F173" s="32"/>
      <c r="G173" s="32"/>
      <c r="H173" s="32"/>
      <c r="I173" s="16">
        <f t="shared" si="15"/>
        <v>0</v>
      </c>
      <c r="J173" s="36"/>
      <c r="K173" s="129"/>
    </row>
    <row r="174" spans="1:11">
      <c r="A174" s="5">
        <v>12</v>
      </c>
      <c r="B174" s="53" t="s">
        <v>139</v>
      </c>
      <c r="C174" s="26" t="s">
        <v>24</v>
      </c>
      <c r="D174" s="14" t="s">
        <v>24</v>
      </c>
      <c r="E174" s="11" t="s">
        <v>24</v>
      </c>
      <c r="F174" s="15"/>
      <c r="G174" s="15"/>
      <c r="H174" s="15"/>
      <c r="I174" s="16" t="s">
        <v>24</v>
      </c>
      <c r="J174" s="36"/>
      <c r="K174" s="129"/>
    </row>
    <row r="175" spans="1:11" ht="22.5">
      <c r="A175" s="173" t="s">
        <v>48</v>
      </c>
      <c r="B175" s="175" t="s">
        <v>43</v>
      </c>
      <c r="C175" s="23" t="s">
        <v>0</v>
      </c>
      <c r="D175" s="23" t="s">
        <v>1</v>
      </c>
      <c r="E175" s="22" t="s">
        <v>47</v>
      </c>
      <c r="F175" s="181"/>
      <c r="G175" s="182"/>
      <c r="H175" s="182"/>
      <c r="I175" s="183"/>
      <c r="J175" s="183"/>
      <c r="K175" s="129"/>
    </row>
    <row r="176" spans="1:11">
      <c r="A176" s="37">
        <v>3</v>
      </c>
      <c r="B176" s="52" t="s">
        <v>45</v>
      </c>
      <c r="C176" s="107" t="s">
        <v>46</v>
      </c>
      <c r="D176" s="21" t="s">
        <v>89</v>
      </c>
      <c r="E176" s="37"/>
      <c r="F176" s="62" t="s">
        <v>85</v>
      </c>
      <c r="G176" s="62" t="s">
        <v>86</v>
      </c>
      <c r="H176" s="63"/>
      <c r="I176" s="63" t="s">
        <v>26</v>
      </c>
      <c r="J176" s="63">
        <v>10.9</v>
      </c>
      <c r="K176" s="129"/>
    </row>
    <row r="177" spans="1:11">
      <c r="A177" s="37">
        <v>3</v>
      </c>
      <c r="B177" s="52" t="s">
        <v>45</v>
      </c>
      <c r="C177" s="29" t="s">
        <v>46</v>
      </c>
      <c r="D177" s="21" t="s">
        <v>103</v>
      </c>
      <c r="E177" s="37"/>
      <c r="F177" s="62" t="s">
        <v>85</v>
      </c>
      <c r="G177" s="62" t="s">
        <v>86</v>
      </c>
      <c r="H177" s="63"/>
      <c r="I177" s="63" t="s">
        <v>26</v>
      </c>
      <c r="J177" s="63">
        <v>10.9</v>
      </c>
      <c r="K177" s="129"/>
    </row>
    <row r="178" spans="1:11">
      <c r="A178" s="37">
        <v>3</v>
      </c>
      <c r="B178" s="52" t="s">
        <v>45</v>
      </c>
      <c r="C178" s="29" t="s">
        <v>46</v>
      </c>
      <c r="D178" s="21" t="s">
        <v>74</v>
      </c>
      <c r="E178" s="37"/>
      <c r="F178" s="62" t="s">
        <v>85</v>
      </c>
      <c r="G178" s="62" t="s">
        <v>86</v>
      </c>
      <c r="H178" s="63"/>
      <c r="I178" s="63" t="s">
        <v>26</v>
      </c>
      <c r="J178" s="63">
        <v>10.9</v>
      </c>
      <c r="K178" s="129"/>
    </row>
    <row r="179" spans="1:11">
      <c r="A179" s="37">
        <v>3</v>
      </c>
      <c r="B179" s="52" t="s">
        <v>45</v>
      </c>
      <c r="C179" s="107" t="s">
        <v>46</v>
      </c>
      <c r="D179" s="21" t="s">
        <v>97</v>
      </c>
      <c r="E179" s="37"/>
      <c r="F179" s="62" t="s">
        <v>85</v>
      </c>
      <c r="G179" s="62" t="s">
        <v>86</v>
      </c>
      <c r="H179" s="63"/>
      <c r="I179" s="63" t="s">
        <v>26</v>
      </c>
      <c r="J179" s="63">
        <v>10.9</v>
      </c>
      <c r="K179" s="129"/>
    </row>
    <row r="180" spans="1:11">
      <c r="A180" s="37">
        <v>3</v>
      </c>
      <c r="B180" s="52" t="s">
        <v>45</v>
      </c>
      <c r="C180" s="29" t="s">
        <v>46</v>
      </c>
      <c r="D180" s="21" t="s">
        <v>34</v>
      </c>
      <c r="E180" s="37"/>
      <c r="F180" s="62" t="s">
        <v>85</v>
      </c>
      <c r="G180" s="62" t="s">
        <v>86</v>
      </c>
      <c r="H180" s="63"/>
      <c r="I180" s="63" t="s">
        <v>26</v>
      </c>
      <c r="J180" s="63">
        <v>10.9</v>
      </c>
      <c r="K180" s="129"/>
    </row>
    <row r="181" spans="1:11">
      <c r="A181" s="37">
        <v>3</v>
      </c>
      <c r="B181" s="52" t="s">
        <v>45</v>
      </c>
      <c r="C181" s="29" t="s">
        <v>46</v>
      </c>
      <c r="D181" s="21" t="s">
        <v>5</v>
      </c>
      <c r="E181" s="37"/>
      <c r="F181" s="62" t="s">
        <v>85</v>
      </c>
      <c r="G181" s="62" t="s">
        <v>86</v>
      </c>
      <c r="H181" s="63"/>
      <c r="I181" s="63" t="s">
        <v>26</v>
      </c>
      <c r="J181" s="63">
        <v>10.9</v>
      </c>
      <c r="K181" s="129"/>
    </row>
    <row r="182" spans="1:11">
      <c r="A182" s="37">
        <v>3</v>
      </c>
      <c r="B182" s="52" t="s">
        <v>45</v>
      </c>
      <c r="C182" s="29" t="s">
        <v>46</v>
      </c>
      <c r="D182" s="21" t="s">
        <v>101</v>
      </c>
      <c r="E182" s="37"/>
      <c r="F182" s="62" t="s">
        <v>85</v>
      </c>
      <c r="G182" s="62" t="s">
        <v>86</v>
      </c>
      <c r="H182" s="63"/>
      <c r="I182" s="63" t="s">
        <v>26</v>
      </c>
      <c r="J182" s="63">
        <v>10.9</v>
      </c>
      <c r="K182" s="129"/>
    </row>
    <row r="183" spans="1:11">
      <c r="A183" s="37">
        <v>3</v>
      </c>
      <c r="B183" s="52" t="s">
        <v>45</v>
      </c>
      <c r="C183" s="29" t="s">
        <v>46</v>
      </c>
      <c r="D183" s="21" t="s">
        <v>35</v>
      </c>
      <c r="E183" s="37"/>
      <c r="F183" s="62" t="s">
        <v>85</v>
      </c>
      <c r="G183" s="62" t="s">
        <v>86</v>
      </c>
      <c r="H183" s="63"/>
      <c r="I183" s="63" t="s">
        <v>26</v>
      </c>
      <c r="J183" s="63">
        <v>10.9</v>
      </c>
      <c r="K183" s="129"/>
    </row>
    <row r="184" spans="1:11">
      <c r="A184" s="37">
        <v>3</v>
      </c>
      <c r="B184" s="52" t="s">
        <v>45</v>
      </c>
      <c r="C184" s="29" t="s">
        <v>46</v>
      </c>
      <c r="D184" s="21" t="s">
        <v>75</v>
      </c>
      <c r="E184" s="37"/>
      <c r="F184" s="62" t="s">
        <v>85</v>
      </c>
      <c r="G184" s="62" t="s">
        <v>86</v>
      </c>
      <c r="H184" s="63"/>
      <c r="I184" s="63" t="s">
        <v>26</v>
      </c>
      <c r="J184" s="63">
        <v>10.9</v>
      </c>
      <c r="K184" s="129"/>
    </row>
    <row r="185" spans="1:11">
      <c r="A185" s="37">
        <v>3</v>
      </c>
      <c r="B185" s="52" t="s">
        <v>45</v>
      </c>
      <c r="C185" s="107" t="s">
        <v>46</v>
      </c>
      <c r="D185" s="21" t="s">
        <v>113</v>
      </c>
      <c r="E185" s="37"/>
      <c r="F185" s="62" t="s">
        <v>85</v>
      </c>
      <c r="G185" s="62" t="s">
        <v>86</v>
      </c>
      <c r="H185" s="63"/>
      <c r="I185" s="63" t="s">
        <v>26</v>
      </c>
      <c r="J185" s="63">
        <v>10.9</v>
      </c>
      <c r="K185" s="129"/>
    </row>
    <row r="186" spans="1:11">
      <c r="A186" s="37">
        <v>3</v>
      </c>
      <c r="B186" s="52" t="s">
        <v>45</v>
      </c>
      <c r="C186" s="29" t="s">
        <v>46</v>
      </c>
      <c r="D186" s="21" t="s">
        <v>115</v>
      </c>
      <c r="E186" s="37"/>
      <c r="F186" s="62" t="s">
        <v>85</v>
      </c>
      <c r="G186" s="62" t="s">
        <v>86</v>
      </c>
      <c r="H186" s="63"/>
      <c r="I186" s="63" t="s">
        <v>26</v>
      </c>
      <c r="J186" s="63">
        <v>10.9</v>
      </c>
      <c r="K186" s="129"/>
    </row>
    <row r="187" spans="1:11">
      <c r="A187" s="37">
        <v>3</v>
      </c>
      <c r="B187" s="52" t="s">
        <v>45</v>
      </c>
      <c r="C187" s="177" t="s">
        <v>46</v>
      </c>
      <c r="D187" s="179" t="s">
        <v>83</v>
      </c>
      <c r="E187" s="37"/>
      <c r="F187" s="62" t="s">
        <v>85</v>
      </c>
      <c r="G187" s="62" t="s">
        <v>86</v>
      </c>
      <c r="H187" s="63"/>
      <c r="I187" s="63" t="s">
        <v>26</v>
      </c>
      <c r="J187" s="63">
        <v>10.9</v>
      </c>
      <c r="K187" s="129"/>
    </row>
    <row r="188" spans="1:11">
      <c r="A188" s="5">
        <v>1</v>
      </c>
      <c r="B188" s="96"/>
      <c r="C188" s="157"/>
      <c r="D188" s="14"/>
      <c r="E188" s="11"/>
      <c r="F188" s="53"/>
      <c r="G188" s="53"/>
      <c r="H188" s="53"/>
      <c r="I188" s="16">
        <f>SUM(F188:H188)</f>
        <v>0</v>
      </c>
      <c r="J188" s="36"/>
    </row>
    <row r="189" spans="1:11">
      <c r="A189" s="5">
        <v>0</v>
      </c>
      <c r="B189" s="53"/>
      <c r="C189" s="26"/>
      <c r="D189" s="14"/>
      <c r="E189" s="11"/>
      <c r="F189" s="16"/>
      <c r="G189" s="15"/>
      <c r="H189" s="15"/>
      <c r="I189" s="16">
        <f>SUM(F189:H189)</f>
        <v>0</v>
      </c>
      <c r="J189" s="108" t="s">
        <v>24</v>
      </c>
    </row>
    <row r="190" spans="1:11">
      <c r="A190" s="5">
        <v>0</v>
      </c>
      <c r="B190" s="53"/>
      <c r="C190" s="26"/>
      <c r="D190" s="14"/>
      <c r="E190" s="11"/>
      <c r="F190" s="13"/>
      <c r="G190" s="105"/>
      <c r="H190" s="105"/>
      <c r="I190" s="16">
        <f>SUM(F190:H190)</f>
        <v>0</v>
      </c>
      <c r="J190" s="36"/>
    </row>
    <row r="191" spans="1:11">
      <c r="A191" s="5">
        <v>0</v>
      </c>
      <c r="B191" s="53"/>
      <c r="C191" s="31"/>
      <c r="D191" s="14"/>
      <c r="E191" s="11"/>
      <c r="F191" s="32"/>
      <c r="G191" s="32"/>
      <c r="H191" s="32"/>
      <c r="I191" s="16">
        <f>SUM(F191:H191)</f>
        <v>0</v>
      </c>
      <c r="J191" s="36"/>
    </row>
    <row r="192" spans="1:11">
      <c r="A192" s="5">
        <v>0</v>
      </c>
      <c r="B192" s="53"/>
      <c r="C192" s="26"/>
      <c r="D192" s="14"/>
      <c r="E192" s="11"/>
      <c r="F192" s="13"/>
      <c r="G192" s="13"/>
      <c r="H192" s="13"/>
      <c r="I192" s="16">
        <f>SUM(F192:H192)</f>
        <v>0</v>
      </c>
      <c r="J192" s="36"/>
    </row>
    <row r="193" spans="1:10">
      <c r="A193" s="5">
        <v>0</v>
      </c>
      <c r="B193" s="53"/>
      <c r="C193" s="31"/>
      <c r="D193" s="14"/>
      <c r="E193" s="11"/>
      <c r="F193" s="32"/>
      <c r="G193" s="32"/>
      <c r="H193" s="32"/>
      <c r="I193" s="16"/>
      <c r="J193" s="36"/>
    </row>
    <row r="194" spans="1:10">
      <c r="A194" s="5">
        <v>0</v>
      </c>
      <c r="B194" s="53"/>
      <c r="C194" s="26"/>
      <c r="D194" s="14"/>
      <c r="E194" s="11"/>
      <c r="F194" s="13"/>
      <c r="G194" s="13"/>
      <c r="H194" s="13"/>
      <c r="I194" s="16"/>
      <c r="J194" s="36"/>
    </row>
    <row r="195" spans="1:10">
      <c r="A195" s="5">
        <v>0</v>
      </c>
      <c r="B195" s="53"/>
      <c r="C195" s="26"/>
      <c r="D195" s="14"/>
      <c r="E195" s="11"/>
      <c r="F195" s="13"/>
      <c r="G195" s="13"/>
      <c r="H195" s="13"/>
      <c r="I195" s="16"/>
      <c r="J195" s="36"/>
    </row>
  </sheetData>
  <phoneticPr fontId="39" type="noConversion"/>
  <pageMargins left="0.7" right="0.7" top="0.75" bottom="0.75" header="0.3" footer="0.3"/>
  <pageSetup paperSize="9" orientation="portrait" r:id="rId1"/>
  <ignoredErrors>
    <ignoredError sqref="I6:I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M202"/>
  <sheetViews>
    <sheetView topLeftCell="A61" zoomScaleNormal="100" workbookViewId="0">
      <selection activeCell="Q73" sqref="Q73"/>
    </sheetView>
  </sheetViews>
  <sheetFormatPr defaultRowHeight="18"/>
  <cols>
    <col min="1" max="1" width="3.42578125" customWidth="1"/>
    <col min="2" max="2" width="5" customWidth="1"/>
    <col min="3" max="3" width="25.5703125" style="193" customWidth="1"/>
    <col min="4" max="4" width="14.28515625" customWidth="1"/>
    <col min="5" max="5" width="5.5703125" customWidth="1"/>
    <col min="6" max="7" width="4.7109375" customWidth="1"/>
    <col min="8" max="8" width="1.7109375" customWidth="1"/>
    <col min="9" max="9" width="8.140625" style="201" customWidth="1"/>
    <col min="10" max="10" width="3.85546875" customWidth="1"/>
    <col min="11" max="11" width="3.5703125" style="123" customWidth="1"/>
    <col min="12" max="12" width="6" style="197" customWidth="1"/>
    <col min="13" max="13" width="7.7109375" style="197" customWidth="1"/>
    <col min="14" max="14" width="3" customWidth="1"/>
    <col min="15" max="15" width="6.28515625" customWidth="1"/>
    <col min="16" max="16" width="29.5703125" customWidth="1"/>
    <col min="17" max="17" width="23.140625" customWidth="1"/>
  </cols>
  <sheetData>
    <row r="1" spans="1:13" ht="23.45" customHeight="1">
      <c r="A1" s="65"/>
      <c r="B1" s="66"/>
      <c r="C1" s="184" t="s">
        <v>169</v>
      </c>
      <c r="D1" s="71"/>
      <c r="E1" s="68"/>
      <c r="F1" s="69"/>
      <c r="G1" s="70"/>
      <c r="H1" s="70"/>
      <c r="I1" s="198"/>
      <c r="J1" s="72"/>
      <c r="K1" s="118"/>
      <c r="L1" s="209"/>
      <c r="M1"/>
    </row>
    <row r="2" spans="1:13">
      <c r="A2" s="82"/>
      <c r="B2" s="83" t="s">
        <v>123</v>
      </c>
      <c r="C2" s="185"/>
      <c r="D2" s="85"/>
      <c r="E2" s="86" t="s">
        <v>190</v>
      </c>
      <c r="F2" s="86"/>
      <c r="G2" s="87"/>
      <c r="H2" s="87"/>
      <c r="I2" s="199" t="s">
        <v>142</v>
      </c>
      <c r="J2" s="89"/>
      <c r="L2" s="209"/>
      <c r="M2"/>
    </row>
    <row r="3" spans="1:13" ht="22.5">
      <c r="A3" s="75" t="s">
        <v>48</v>
      </c>
      <c r="B3" s="76" t="s">
        <v>43</v>
      </c>
      <c r="C3" s="77" t="s">
        <v>0</v>
      </c>
      <c r="D3" s="77" t="s">
        <v>1</v>
      </c>
      <c r="E3" s="202" t="s">
        <v>47</v>
      </c>
      <c r="F3" s="79"/>
      <c r="G3" s="80"/>
      <c r="H3" s="80"/>
      <c r="I3" s="81"/>
      <c r="J3" s="81"/>
      <c r="L3" s="209"/>
      <c r="M3"/>
    </row>
    <row r="4" spans="1:13">
      <c r="A4" s="203">
        <v>3</v>
      </c>
      <c r="B4" s="204" t="s">
        <v>45</v>
      </c>
      <c r="C4" s="205" t="s">
        <v>46</v>
      </c>
      <c r="D4" s="206" t="s">
        <v>89</v>
      </c>
      <c r="E4" s="203"/>
      <c r="F4" s="207" t="s">
        <v>85</v>
      </c>
      <c r="G4" s="207" t="s">
        <v>86</v>
      </c>
      <c r="H4" s="208"/>
      <c r="I4" s="208" t="s">
        <v>26</v>
      </c>
      <c r="J4" s="208">
        <v>10.9</v>
      </c>
      <c r="K4" s="120" t="s">
        <v>24</v>
      </c>
      <c r="L4" s="209"/>
      <c r="M4"/>
    </row>
    <row r="5" spans="1:13" ht="18.75">
      <c r="A5" s="5">
        <v>2</v>
      </c>
      <c r="B5" s="53">
        <v>5.0999999999999996</v>
      </c>
      <c r="C5" s="186" t="s">
        <v>122</v>
      </c>
      <c r="D5" s="14" t="s">
        <v>89</v>
      </c>
      <c r="E5" s="11">
        <v>0</v>
      </c>
      <c r="F5" s="13"/>
      <c r="G5" s="13"/>
      <c r="H5" s="13"/>
      <c r="I5" s="16">
        <f>SUM(F5:H5)</f>
        <v>0</v>
      </c>
      <c r="J5" s="36"/>
      <c r="K5" s="120">
        <f t="shared" ref="K5:K45" si="0">E5+I5</f>
        <v>0</v>
      </c>
      <c r="L5" s="209">
        <f>SUM(K5:K9)</f>
        <v>10</v>
      </c>
      <c r="M5"/>
    </row>
    <row r="6" spans="1:13" ht="18.75">
      <c r="A6" s="5">
        <v>2</v>
      </c>
      <c r="B6" s="53">
        <v>6.1</v>
      </c>
      <c r="C6" s="187" t="s">
        <v>37</v>
      </c>
      <c r="D6" s="14" t="s">
        <v>89</v>
      </c>
      <c r="E6" s="11">
        <v>5</v>
      </c>
      <c r="F6" s="13"/>
      <c r="G6" s="13"/>
      <c r="H6" s="13"/>
      <c r="I6" s="16">
        <f>SUM(F6:H6)</f>
        <v>0</v>
      </c>
      <c r="J6" s="36"/>
      <c r="K6" s="120">
        <f t="shared" si="0"/>
        <v>5</v>
      </c>
      <c r="L6" s="209"/>
      <c r="M6"/>
    </row>
    <row r="7" spans="1:13" ht="18.75">
      <c r="A7" s="5">
        <v>1</v>
      </c>
      <c r="B7" s="53">
        <v>6.1</v>
      </c>
      <c r="C7" s="187" t="s">
        <v>19</v>
      </c>
      <c r="D7" s="14" t="s">
        <v>89</v>
      </c>
      <c r="E7" s="11">
        <v>5</v>
      </c>
      <c r="F7" s="16"/>
      <c r="G7" s="16"/>
      <c r="H7" s="16"/>
      <c r="I7" s="16">
        <f>SUM(F7:H7)</f>
        <v>0</v>
      </c>
      <c r="J7" s="36"/>
      <c r="K7" s="120">
        <f t="shared" si="0"/>
        <v>5</v>
      </c>
      <c r="L7" s="209"/>
      <c r="M7"/>
    </row>
    <row r="8" spans="1:13" ht="18.75">
      <c r="A8" s="5">
        <v>1</v>
      </c>
      <c r="B8" s="53">
        <v>6.1</v>
      </c>
      <c r="C8" s="187" t="s">
        <v>100</v>
      </c>
      <c r="D8" s="14" t="s">
        <v>89</v>
      </c>
      <c r="E8" s="11">
        <v>5</v>
      </c>
      <c r="F8" s="15"/>
      <c r="G8" s="15"/>
      <c r="H8" s="15"/>
      <c r="I8" s="16">
        <f>SUM(F8:H8)</f>
        <v>0</v>
      </c>
      <c r="J8" s="36"/>
      <c r="K8" s="120" t="s">
        <v>24</v>
      </c>
      <c r="L8" s="209"/>
      <c r="M8"/>
    </row>
    <row r="9" spans="1:13" ht="18.75">
      <c r="A9" s="5">
        <v>1</v>
      </c>
      <c r="B9" s="53">
        <v>6.1</v>
      </c>
      <c r="C9" s="187" t="s">
        <v>104</v>
      </c>
      <c r="D9" s="14" t="s">
        <v>89</v>
      </c>
      <c r="E9" s="11">
        <v>5</v>
      </c>
      <c r="F9" s="13"/>
      <c r="G9" s="13"/>
      <c r="H9" s="13"/>
      <c r="I9" s="16">
        <f>SUM(F9:H9)</f>
        <v>0</v>
      </c>
      <c r="J9" s="36"/>
      <c r="K9" s="120" t="s">
        <v>24</v>
      </c>
      <c r="L9" s="209"/>
      <c r="M9"/>
    </row>
    <row r="10" spans="1:13">
      <c r="A10" s="203">
        <v>3</v>
      </c>
      <c r="B10" s="204" t="s">
        <v>45</v>
      </c>
      <c r="C10" s="205" t="s">
        <v>46</v>
      </c>
      <c r="D10" s="206" t="s">
        <v>103</v>
      </c>
      <c r="E10" s="203"/>
      <c r="F10" s="207" t="s">
        <v>85</v>
      </c>
      <c r="G10" s="207" t="s">
        <v>86</v>
      </c>
      <c r="H10" s="208"/>
      <c r="I10" s="208" t="s">
        <v>26</v>
      </c>
      <c r="J10" s="208">
        <v>10.9</v>
      </c>
      <c r="K10" s="120" t="s">
        <v>24</v>
      </c>
      <c r="L10" s="210" t="s">
        <v>24</v>
      </c>
      <c r="M10"/>
    </row>
    <row r="11" spans="1:13" ht="18.75">
      <c r="A11" s="5">
        <v>2</v>
      </c>
      <c r="B11" s="54">
        <v>6.1</v>
      </c>
      <c r="C11" s="187" t="s">
        <v>98</v>
      </c>
      <c r="D11" s="14" t="s">
        <v>103</v>
      </c>
      <c r="E11" s="11">
        <v>5</v>
      </c>
      <c r="F11" s="13"/>
      <c r="G11" s="13"/>
      <c r="H11" s="13"/>
      <c r="I11" s="16">
        <f>SUM(F11:H11)</f>
        <v>0</v>
      </c>
      <c r="J11" s="36"/>
      <c r="K11" s="120">
        <f t="shared" si="0"/>
        <v>5</v>
      </c>
      <c r="L11" s="209">
        <f>SUM(K11:K15)</f>
        <v>18</v>
      </c>
      <c r="M11"/>
    </row>
    <row r="12" spans="1:13" ht="18.75">
      <c r="A12" s="5">
        <v>2</v>
      </c>
      <c r="B12" s="54">
        <v>6.1</v>
      </c>
      <c r="C12" s="187" t="s">
        <v>90</v>
      </c>
      <c r="D12" s="14" t="s">
        <v>103</v>
      </c>
      <c r="E12" s="11">
        <v>5</v>
      </c>
      <c r="F12" s="15"/>
      <c r="G12" s="15"/>
      <c r="H12" s="15"/>
      <c r="I12" s="16">
        <f>SUM(F12:H12)</f>
        <v>0</v>
      </c>
      <c r="J12" s="36"/>
      <c r="K12" s="120" t="s">
        <v>24</v>
      </c>
      <c r="L12" s="209"/>
      <c r="M12"/>
    </row>
    <row r="13" spans="1:13" ht="18.75">
      <c r="A13" s="5">
        <v>1</v>
      </c>
      <c r="B13" s="54">
        <v>3.1</v>
      </c>
      <c r="C13" s="187" t="s">
        <v>68</v>
      </c>
      <c r="D13" s="14" t="s">
        <v>103</v>
      </c>
      <c r="E13" s="11">
        <v>8</v>
      </c>
      <c r="F13" s="15"/>
      <c r="G13" s="15"/>
      <c r="H13" s="15"/>
      <c r="I13" s="16">
        <f>SUM(F13:H13)</f>
        <v>0</v>
      </c>
      <c r="J13" s="36"/>
      <c r="K13" s="120">
        <f t="shared" si="0"/>
        <v>8</v>
      </c>
      <c r="L13" s="209"/>
      <c r="M13"/>
    </row>
    <row r="14" spans="1:13" ht="18.75">
      <c r="A14" s="5">
        <v>1</v>
      </c>
      <c r="B14" s="53">
        <v>6.1</v>
      </c>
      <c r="C14" s="188" t="s">
        <v>23</v>
      </c>
      <c r="D14" s="14" t="s">
        <v>103</v>
      </c>
      <c r="E14" s="11">
        <v>5</v>
      </c>
      <c r="F14" s="15"/>
      <c r="G14" s="15"/>
      <c r="H14" s="15"/>
      <c r="I14" s="16">
        <f>SUM(F14:H14)</f>
        <v>0</v>
      </c>
      <c r="J14" s="36"/>
      <c r="K14" s="120">
        <f t="shared" si="0"/>
        <v>5</v>
      </c>
      <c r="L14" s="209"/>
      <c r="M14"/>
    </row>
    <row r="15" spans="1:13" ht="18.75">
      <c r="A15" s="5">
        <v>1</v>
      </c>
      <c r="B15" s="106">
        <v>5.0999999999999996</v>
      </c>
      <c r="C15" s="189" t="s">
        <v>73</v>
      </c>
      <c r="D15" s="104" t="s">
        <v>103</v>
      </c>
      <c r="E15" s="11">
        <v>0</v>
      </c>
      <c r="F15" s="15"/>
      <c r="G15" s="15"/>
      <c r="H15" s="15"/>
      <c r="I15" s="16">
        <f>SUM(F15:H15)</f>
        <v>0</v>
      </c>
      <c r="J15" s="36"/>
      <c r="K15" s="120">
        <f t="shared" si="0"/>
        <v>0</v>
      </c>
      <c r="L15" s="209"/>
      <c r="M15"/>
    </row>
    <row r="16" spans="1:13">
      <c r="A16" s="203">
        <v>3</v>
      </c>
      <c r="B16" s="204" t="s">
        <v>45</v>
      </c>
      <c r="C16" s="205" t="s">
        <v>46</v>
      </c>
      <c r="D16" s="206" t="s">
        <v>74</v>
      </c>
      <c r="E16" s="203"/>
      <c r="F16" s="207" t="s">
        <v>85</v>
      </c>
      <c r="G16" s="207" t="s">
        <v>86</v>
      </c>
      <c r="H16" s="208"/>
      <c r="I16" s="208" t="s">
        <v>26</v>
      </c>
      <c r="J16" s="208">
        <v>10.9</v>
      </c>
      <c r="K16" s="120" t="s">
        <v>24</v>
      </c>
      <c r="L16" s="209"/>
      <c r="M16"/>
    </row>
    <row r="17" spans="1:13" ht="18.75">
      <c r="A17" s="5">
        <v>2</v>
      </c>
      <c r="B17" s="53">
        <v>6.1</v>
      </c>
      <c r="C17" s="187" t="s">
        <v>14</v>
      </c>
      <c r="D17" s="14" t="s">
        <v>74</v>
      </c>
      <c r="E17" s="11">
        <v>5</v>
      </c>
      <c r="F17" s="15"/>
      <c r="G17" s="15"/>
      <c r="H17" s="15"/>
      <c r="I17" s="16">
        <f t="shared" ref="I17:I28" si="1">SUM(F17:H17)</f>
        <v>0</v>
      </c>
      <c r="J17" s="36"/>
      <c r="K17" s="120">
        <f t="shared" si="0"/>
        <v>5</v>
      </c>
      <c r="L17" s="209">
        <f>SUM(K17:K21)</f>
        <v>10</v>
      </c>
      <c r="M17"/>
    </row>
    <row r="18" spans="1:13" ht="18.75">
      <c r="A18" s="5">
        <v>1</v>
      </c>
      <c r="B18" s="54">
        <v>5.0999999999999996</v>
      </c>
      <c r="C18" s="187" t="s">
        <v>36</v>
      </c>
      <c r="D18" s="14" t="s">
        <v>74</v>
      </c>
      <c r="E18" s="11">
        <v>0</v>
      </c>
      <c r="F18" s="15"/>
      <c r="G18" s="15"/>
      <c r="H18" s="15"/>
      <c r="I18" s="16">
        <f t="shared" si="1"/>
        <v>0</v>
      </c>
      <c r="J18" s="36"/>
      <c r="K18" s="120">
        <f t="shared" si="0"/>
        <v>0</v>
      </c>
      <c r="L18" s="209"/>
      <c r="M18"/>
    </row>
    <row r="19" spans="1:13" ht="17.45" customHeight="1">
      <c r="A19" s="5">
        <v>1</v>
      </c>
      <c r="B19" s="54">
        <v>5.0999999999999996</v>
      </c>
      <c r="C19" s="187" t="s">
        <v>27</v>
      </c>
      <c r="D19" s="14" t="s">
        <v>74</v>
      </c>
      <c r="E19" s="11">
        <v>0</v>
      </c>
      <c r="F19" s="15"/>
      <c r="G19" s="15"/>
      <c r="H19" s="15"/>
      <c r="I19" s="16">
        <f t="shared" si="1"/>
        <v>0</v>
      </c>
      <c r="J19" s="36"/>
      <c r="K19" s="120">
        <f t="shared" si="0"/>
        <v>0</v>
      </c>
      <c r="L19" s="209"/>
      <c r="M19"/>
    </row>
    <row r="20" spans="1:13" ht="18.75">
      <c r="A20" s="5">
        <v>1</v>
      </c>
      <c r="B20" s="54">
        <v>6.1</v>
      </c>
      <c r="C20" s="187" t="s">
        <v>18</v>
      </c>
      <c r="D20" s="14" t="s">
        <v>74</v>
      </c>
      <c r="E20" s="11">
        <v>5</v>
      </c>
      <c r="F20" s="32"/>
      <c r="G20" s="32"/>
      <c r="H20" s="32"/>
      <c r="I20" s="16">
        <f t="shared" si="1"/>
        <v>0</v>
      </c>
      <c r="J20" s="36"/>
      <c r="K20" s="120">
        <f t="shared" si="0"/>
        <v>5</v>
      </c>
      <c r="L20" s="209"/>
      <c r="M20"/>
    </row>
    <row r="21" spans="1:13" ht="18.75">
      <c r="A21" s="5">
        <v>1</v>
      </c>
      <c r="B21" s="53">
        <v>5.0999999999999996</v>
      </c>
      <c r="C21" s="187" t="s">
        <v>92</v>
      </c>
      <c r="D21" s="14" t="s">
        <v>74</v>
      </c>
      <c r="E21" s="11">
        <v>0</v>
      </c>
      <c r="F21" s="16"/>
      <c r="G21" s="16"/>
      <c r="H21" s="16"/>
      <c r="I21" s="16">
        <f t="shared" si="1"/>
        <v>0</v>
      </c>
      <c r="J21" s="36"/>
      <c r="K21" s="120">
        <f t="shared" si="0"/>
        <v>0</v>
      </c>
      <c r="L21" s="209"/>
      <c r="M21"/>
    </row>
    <row r="22" spans="1:13">
      <c r="A22" s="203">
        <v>3</v>
      </c>
      <c r="B22" s="204" t="s">
        <v>45</v>
      </c>
      <c r="C22" s="205" t="s">
        <v>46</v>
      </c>
      <c r="D22" s="206" t="s">
        <v>97</v>
      </c>
      <c r="E22" s="203"/>
      <c r="F22" s="207" t="s">
        <v>85</v>
      </c>
      <c r="G22" s="207" t="s">
        <v>86</v>
      </c>
      <c r="H22" s="208"/>
      <c r="I22" s="208" t="s">
        <v>26</v>
      </c>
      <c r="J22" s="208">
        <v>10.9</v>
      </c>
      <c r="K22" s="120" t="s">
        <v>24</v>
      </c>
      <c r="L22" s="209"/>
      <c r="M22"/>
    </row>
    <row r="23" spans="1:13" ht="18.75">
      <c r="A23" s="5">
        <v>1</v>
      </c>
      <c r="B23" s="98">
        <v>5.0999999999999996</v>
      </c>
      <c r="C23" s="187" t="s">
        <v>22</v>
      </c>
      <c r="D23" s="14" t="s">
        <v>97</v>
      </c>
      <c r="E23" s="11">
        <v>0</v>
      </c>
      <c r="F23" s="16"/>
      <c r="G23" s="15"/>
      <c r="H23" s="15"/>
      <c r="I23" s="16">
        <f t="shared" si="1"/>
        <v>0</v>
      </c>
      <c r="J23" s="36"/>
      <c r="K23" s="120">
        <f t="shared" si="0"/>
        <v>0</v>
      </c>
      <c r="L23" s="209">
        <f>SUM(K23:K28)</f>
        <v>8</v>
      </c>
      <c r="M23"/>
    </row>
    <row r="24" spans="1:13" ht="18.75">
      <c r="A24" s="5">
        <v>1</v>
      </c>
      <c r="B24" s="53">
        <v>3.1</v>
      </c>
      <c r="C24" s="187" t="s">
        <v>93</v>
      </c>
      <c r="D24" s="14" t="s">
        <v>97</v>
      </c>
      <c r="E24" s="11">
        <v>8</v>
      </c>
      <c r="F24" s="16"/>
      <c r="G24" s="15"/>
      <c r="H24" s="15"/>
      <c r="I24" s="16">
        <f t="shared" si="1"/>
        <v>0</v>
      </c>
      <c r="J24" s="36"/>
      <c r="K24" s="120" t="s">
        <v>24</v>
      </c>
      <c r="L24" s="209"/>
      <c r="M24"/>
    </row>
    <row r="25" spans="1:13" ht="18.75">
      <c r="A25" s="5">
        <v>1</v>
      </c>
      <c r="B25" s="53">
        <v>3.1</v>
      </c>
      <c r="C25" s="187" t="s">
        <v>96</v>
      </c>
      <c r="D25" s="14" t="s">
        <v>97</v>
      </c>
      <c r="E25" s="11">
        <v>8</v>
      </c>
      <c r="F25" s="16"/>
      <c r="G25" s="16"/>
      <c r="H25" s="16"/>
      <c r="I25" s="16">
        <f t="shared" si="1"/>
        <v>0</v>
      </c>
      <c r="J25" s="36"/>
      <c r="K25" s="120" t="s">
        <v>24</v>
      </c>
      <c r="L25" s="209" t="s">
        <v>24</v>
      </c>
      <c r="M25"/>
    </row>
    <row r="26" spans="1:13" ht="18.75">
      <c r="A26" s="5"/>
      <c r="B26" s="53">
        <v>3.1</v>
      </c>
      <c r="C26" s="187" t="s">
        <v>94</v>
      </c>
      <c r="D26" s="14" t="s">
        <v>97</v>
      </c>
      <c r="E26" s="11">
        <v>8</v>
      </c>
      <c r="F26" s="13"/>
      <c r="G26" s="13"/>
      <c r="H26" s="13"/>
      <c r="I26" s="16">
        <f t="shared" si="1"/>
        <v>0</v>
      </c>
      <c r="J26" s="36"/>
      <c r="K26" s="120">
        <f t="shared" si="0"/>
        <v>8</v>
      </c>
      <c r="L26" s="209"/>
      <c r="M26"/>
    </row>
    <row r="27" spans="1:13" ht="18.75">
      <c r="A27" s="5">
        <v>1</v>
      </c>
      <c r="B27" s="53">
        <v>5.0999999999999996</v>
      </c>
      <c r="C27" s="187" t="s">
        <v>99</v>
      </c>
      <c r="D27" s="14" t="s">
        <v>97</v>
      </c>
      <c r="E27" s="11">
        <v>0</v>
      </c>
      <c r="F27" s="13"/>
      <c r="G27" s="13"/>
      <c r="H27" s="13"/>
      <c r="I27" s="16">
        <f t="shared" si="1"/>
        <v>0</v>
      </c>
      <c r="J27" s="36"/>
      <c r="K27" s="120">
        <f t="shared" si="0"/>
        <v>0</v>
      </c>
      <c r="L27" s="209"/>
      <c r="M27"/>
    </row>
    <row r="28" spans="1:13" ht="18.75">
      <c r="A28" s="5">
        <v>1</v>
      </c>
      <c r="B28" s="53">
        <v>3.1</v>
      </c>
      <c r="C28" s="187" t="s">
        <v>131</v>
      </c>
      <c r="D28" s="14" t="s">
        <v>97</v>
      </c>
      <c r="E28" s="11">
        <v>8</v>
      </c>
      <c r="F28" s="16"/>
      <c r="G28" s="15"/>
      <c r="H28" s="15"/>
      <c r="I28" s="16">
        <f t="shared" si="1"/>
        <v>0</v>
      </c>
      <c r="J28" s="108" t="s">
        <v>24</v>
      </c>
      <c r="K28" s="120" t="s">
        <v>24</v>
      </c>
      <c r="L28" s="209" t="s">
        <v>24</v>
      </c>
      <c r="M28"/>
    </row>
    <row r="29" spans="1:13">
      <c r="A29" s="203">
        <v>3</v>
      </c>
      <c r="B29" s="204" t="s">
        <v>45</v>
      </c>
      <c r="C29" s="205" t="s">
        <v>46</v>
      </c>
      <c r="D29" s="206" t="s">
        <v>34</v>
      </c>
      <c r="E29" s="203"/>
      <c r="F29" s="207" t="s">
        <v>85</v>
      </c>
      <c r="G29" s="207" t="s">
        <v>86</v>
      </c>
      <c r="H29" s="208"/>
      <c r="I29" s="208" t="s">
        <v>26</v>
      </c>
      <c r="J29" s="208">
        <v>10.9</v>
      </c>
      <c r="K29" s="120" t="s">
        <v>24</v>
      </c>
      <c r="L29" s="209"/>
      <c r="M29"/>
    </row>
    <row r="30" spans="1:13" ht="18.75">
      <c r="A30" s="5">
        <v>2</v>
      </c>
      <c r="B30" s="53">
        <v>2.1</v>
      </c>
      <c r="C30" s="187" t="s">
        <v>7</v>
      </c>
      <c r="D30" s="14" t="s">
        <v>34</v>
      </c>
      <c r="E30" s="11">
        <v>8</v>
      </c>
      <c r="F30" s="16"/>
      <c r="G30" s="15"/>
      <c r="H30" s="15"/>
      <c r="I30" s="16">
        <f>SUM(F30:H30)</f>
        <v>0</v>
      </c>
      <c r="J30" s="109" t="s">
        <v>24</v>
      </c>
      <c r="K30" s="120">
        <f t="shared" si="0"/>
        <v>8</v>
      </c>
      <c r="L30" s="209">
        <f>SUM(K30:K34)</f>
        <v>16</v>
      </c>
      <c r="M30"/>
    </row>
    <row r="31" spans="1:13" ht="18.75">
      <c r="A31" s="5">
        <v>2</v>
      </c>
      <c r="B31" s="53">
        <v>2.1</v>
      </c>
      <c r="C31" s="187" t="s">
        <v>6</v>
      </c>
      <c r="D31" s="14" t="s">
        <v>34</v>
      </c>
      <c r="E31" s="11">
        <v>8</v>
      </c>
      <c r="F31" s="16"/>
      <c r="G31" s="15"/>
      <c r="H31" s="15"/>
      <c r="I31" s="16">
        <f>SUM(F31:H31)</f>
        <v>0</v>
      </c>
      <c r="J31" s="109" t="s">
        <v>24</v>
      </c>
      <c r="K31" s="120" t="s">
        <v>24</v>
      </c>
      <c r="L31" s="209"/>
      <c r="M31"/>
    </row>
    <row r="32" spans="1:13" ht="18.75">
      <c r="A32" s="5">
        <v>1</v>
      </c>
      <c r="B32" s="53">
        <v>3.1</v>
      </c>
      <c r="C32" s="187" t="s">
        <v>11</v>
      </c>
      <c r="D32" s="14" t="s">
        <v>34</v>
      </c>
      <c r="E32" s="11">
        <v>8</v>
      </c>
      <c r="F32" s="16"/>
      <c r="G32" s="15"/>
      <c r="H32" s="15"/>
      <c r="I32" s="16">
        <f>SUM(F32:H32)</f>
        <v>0</v>
      </c>
      <c r="J32" s="109" t="s">
        <v>24</v>
      </c>
      <c r="K32" s="120">
        <f t="shared" si="0"/>
        <v>8</v>
      </c>
      <c r="L32" s="209"/>
      <c r="M32"/>
    </row>
    <row r="33" spans="1:13" ht="18.75">
      <c r="A33" s="5">
        <v>1</v>
      </c>
      <c r="B33" s="100">
        <v>5.0999999999999996</v>
      </c>
      <c r="C33" s="188" t="s">
        <v>88</v>
      </c>
      <c r="D33" s="14" t="s">
        <v>34</v>
      </c>
      <c r="E33" s="11">
        <v>0</v>
      </c>
      <c r="F33" s="16"/>
      <c r="G33" s="15"/>
      <c r="H33" s="15"/>
      <c r="I33" s="16">
        <f>SUM(F33:H33)</f>
        <v>0</v>
      </c>
      <c r="J33" s="109" t="s">
        <v>24</v>
      </c>
      <c r="K33" s="120">
        <f t="shared" si="0"/>
        <v>0</v>
      </c>
      <c r="L33" s="209" t="s">
        <v>24</v>
      </c>
      <c r="M33"/>
    </row>
    <row r="34" spans="1:13" ht="18.75">
      <c r="A34" s="5">
        <v>1</v>
      </c>
      <c r="B34" s="98">
        <v>5.0999999999999996</v>
      </c>
      <c r="C34" s="188" t="s">
        <v>95</v>
      </c>
      <c r="D34" s="14" t="s">
        <v>34</v>
      </c>
      <c r="E34" s="11">
        <v>0</v>
      </c>
      <c r="F34" s="16"/>
      <c r="G34" s="15"/>
      <c r="H34" s="15"/>
      <c r="I34" s="16">
        <f>SUM(F34:H34)</f>
        <v>0</v>
      </c>
      <c r="J34" s="36"/>
      <c r="K34" s="120" t="s">
        <v>24</v>
      </c>
      <c r="L34" s="209"/>
      <c r="M34"/>
    </row>
    <row r="35" spans="1:13">
      <c r="A35" s="203">
        <v>3</v>
      </c>
      <c r="B35" s="204" t="s">
        <v>45</v>
      </c>
      <c r="C35" s="205" t="s">
        <v>46</v>
      </c>
      <c r="D35" s="206" t="s">
        <v>5</v>
      </c>
      <c r="E35" s="203"/>
      <c r="F35" s="207" t="s">
        <v>85</v>
      </c>
      <c r="G35" s="207" t="s">
        <v>86</v>
      </c>
      <c r="H35" s="208"/>
      <c r="I35" s="208" t="s">
        <v>26</v>
      </c>
      <c r="J35" s="208">
        <v>10.9</v>
      </c>
      <c r="K35" s="120" t="s">
        <v>24</v>
      </c>
      <c r="L35" s="209"/>
      <c r="M35"/>
    </row>
    <row r="36" spans="1:13" ht="18.75">
      <c r="A36" s="5">
        <v>2</v>
      </c>
      <c r="B36" s="53">
        <v>2.1</v>
      </c>
      <c r="C36" s="187" t="s">
        <v>4</v>
      </c>
      <c r="D36" s="14" t="s">
        <v>5</v>
      </c>
      <c r="E36" s="11">
        <v>8</v>
      </c>
      <c r="F36" s="13"/>
      <c r="G36" s="13"/>
      <c r="H36" s="13"/>
      <c r="I36" s="16">
        <f>SUM(F36:H36)</f>
        <v>0</v>
      </c>
      <c r="J36" s="36"/>
      <c r="K36" s="120">
        <f t="shared" si="0"/>
        <v>8</v>
      </c>
      <c r="L36" s="209">
        <f>SUM(K36:K39)</f>
        <v>24</v>
      </c>
      <c r="M36"/>
    </row>
    <row r="37" spans="1:13" ht="18.75">
      <c r="A37" s="5">
        <v>2</v>
      </c>
      <c r="B37" s="53">
        <v>2.1</v>
      </c>
      <c r="C37" s="187" t="s">
        <v>8</v>
      </c>
      <c r="D37" s="14" t="s">
        <v>5</v>
      </c>
      <c r="E37" s="11">
        <v>8</v>
      </c>
      <c r="F37" s="13"/>
      <c r="G37" s="13"/>
      <c r="H37" s="13"/>
      <c r="I37" s="16">
        <f>SUM(F37:H37)</f>
        <v>0</v>
      </c>
      <c r="J37" s="36"/>
      <c r="K37" s="120">
        <f t="shared" si="0"/>
        <v>8</v>
      </c>
      <c r="L37" s="209"/>
      <c r="M37"/>
    </row>
    <row r="38" spans="1:13" ht="18.75">
      <c r="A38" s="5">
        <v>1</v>
      </c>
      <c r="B38" s="53">
        <v>3.1</v>
      </c>
      <c r="C38" s="187" t="s">
        <v>17</v>
      </c>
      <c r="D38" s="14" t="s">
        <v>5</v>
      </c>
      <c r="E38" s="11">
        <v>8</v>
      </c>
      <c r="F38" s="16"/>
      <c r="G38" s="15"/>
      <c r="H38" s="15"/>
      <c r="I38" s="16">
        <f>SUM(F38:H38)</f>
        <v>0</v>
      </c>
      <c r="J38" s="36"/>
      <c r="K38" s="120">
        <f t="shared" si="0"/>
        <v>8</v>
      </c>
      <c r="L38" s="209" t="s">
        <v>24</v>
      </c>
      <c r="M38"/>
    </row>
    <row r="39" spans="1:13" ht="18.75">
      <c r="A39" s="5">
        <v>1</v>
      </c>
      <c r="B39" s="53">
        <v>4.0999999999999996</v>
      </c>
      <c r="C39" s="187" t="s">
        <v>91</v>
      </c>
      <c r="D39" s="14" t="s">
        <v>5</v>
      </c>
      <c r="E39" s="11">
        <v>8</v>
      </c>
      <c r="F39" s="16"/>
      <c r="G39" s="15"/>
      <c r="H39" s="15"/>
      <c r="I39" s="16">
        <f>SUM(F39:H39)</f>
        <v>0</v>
      </c>
      <c r="J39" s="36"/>
      <c r="K39" s="120" t="s">
        <v>24</v>
      </c>
      <c r="L39" s="209"/>
      <c r="M39"/>
    </row>
    <row r="40" spans="1:13">
      <c r="A40" s="203">
        <v>3</v>
      </c>
      <c r="B40" s="204" t="s">
        <v>45</v>
      </c>
      <c r="C40" s="205" t="s">
        <v>46</v>
      </c>
      <c r="D40" s="206" t="s">
        <v>101</v>
      </c>
      <c r="E40" s="203"/>
      <c r="F40" s="207" t="s">
        <v>85</v>
      </c>
      <c r="G40" s="207" t="s">
        <v>86</v>
      </c>
      <c r="H40" s="208"/>
      <c r="I40" s="208" t="s">
        <v>26</v>
      </c>
      <c r="J40" s="208">
        <v>10.9</v>
      </c>
      <c r="K40" s="120" t="s">
        <v>24</v>
      </c>
      <c r="L40" s="209"/>
      <c r="M40"/>
    </row>
    <row r="41" spans="1:13" ht="18.75">
      <c r="A41" s="5">
        <v>1</v>
      </c>
      <c r="B41" s="53">
        <v>1.1000000000000001</v>
      </c>
      <c r="C41" s="190" t="s">
        <v>114</v>
      </c>
      <c r="D41" s="14" t="s">
        <v>101</v>
      </c>
      <c r="E41" s="11">
        <v>8</v>
      </c>
      <c r="F41" s="32"/>
      <c r="G41" s="33"/>
      <c r="H41" s="33"/>
      <c r="I41" s="16">
        <f>SUM(F41:H41)</f>
        <v>0</v>
      </c>
      <c r="J41" s="36"/>
      <c r="K41" s="120" t="s">
        <v>24</v>
      </c>
      <c r="L41" s="209">
        <f>SUM(K41:K45)</f>
        <v>24</v>
      </c>
      <c r="M41"/>
    </row>
    <row r="42" spans="1:13" ht="18.75">
      <c r="A42" s="5">
        <v>1</v>
      </c>
      <c r="B42" s="53">
        <v>1.1000000000000001</v>
      </c>
      <c r="C42" s="190" t="s">
        <v>40</v>
      </c>
      <c r="D42" s="14" t="s">
        <v>101</v>
      </c>
      <c r="E42" s="11">
        <v>8</v>
      </c>
      <c r="F42" s="32"/>
      <c r="G42" s="32"/>
      <c r="H42" s="32"/>
      <c r="I42" s="16">
        <f>SUM(F42:H42)</f>
        <v>0</v>
      </c>
      <c r="J42" s="36"/>
      <c r="K42" s="120">
        <f t="shared" si="0"/>
        <v>8</v>
      </c>
      <c r="L42" s="209"/>
      <c r="M42"/>
    </row>
    <row r="43" spans="1:13" ht="18.75">
      <c r="A43" s="5">
        <v>1</v>
      </c>
      <c r="B43" s="53">
        <v>1.1000000000000001</v>
      </c>
      <c r="C43" s="190" t="s">
        <v>39</v>
      </c>
      <c r="D43" s="14" t="s">
        <v>101</v>
      </c>
      <c r="E43" s="11">
        <v>8</v>
      </c>
      <c r="F43" s="32"/>
      <c r="G43" s="32"/>
      <c r="H43" s="32"/>
      <c r="I43" s="16">
        <f>SUM(F43:H43)</f>
        <v>0</v>
      </c>
      <c r="J43" s="36"/>
      <c r="K43" s="120" t="s">
        <v>24</v>
      </c>
      <c r="L43" s="209"/>
      <c r="M43"/>
    </row>
    <row r="44" spans="1:13" ht="18.75">
      <c r="A44" s="5">
        <v>1</v>
      </c>
      <c r="B44" s="53">
        <v>1.1000000000000001</v>
      </c>
      <c r="C44" s="190" t="s">
        <v>72</v>
      </c>
      <c r="D44" s="14" t="s">
        <v>101</v>
      </c>
      <c r="E44" s="11">
        <v>8</v>
      </c>
      <c r="F44" s="32"/>
      <c r="G44" s="33"/>
      <c r="H44" s="33"/>
      <c r="I44" s="16">
        <f>SUM(F44:H44)</f>
        <v>0</v>
      </c>
      <c r="J44" s="36"/>
      <c r="K44" s="120">
        <f t="shared" si="0"/>
        <v>8</v>
      </c>
      <c r="L44" s="209"/>
      <c r="M44"/>
    </row>
    <row r="45" spans="1:13" ht="18.75">
      <c r="A45" s="5">
        <v>1</v>
      </c>
      <c r="B45" s="53">
        <v>1.1000000000000001</v>
      </c>
      <c r="C45" s="190" t="s">
        <v>71</v>
      </c>
      <c r="D45" s="14" t="s">
        <v>101</v>
      </c>
      <c r="E45" s="11">
        <v>8</v>
      </c>
      <c r="F45" s="32"/>
      <c r="G45" s="33"/>
      <c r="H45" s="33"/>
      <c r="I45" s="16">
        <f>SUM(F45:H45)</f>
        <v>0</v>
      </c>
      <c r="J45" s="36"/>
      <c r="K45" s="120">
        <f t="shared" si="0"/>
        <v>8</v>
      </c>
      <c r="L45" s="209"/>
      <c r="M45"/>
    </row>
    <row r="46" spans="1:13">
      <c r="A46" s="203">
        <v>3</v>
      </c>
      <c r="B46" s="204" t="s">
        <v>45</v>
      </c>
      <c r="C46" s="205" t="s">
        <v>46</v>
      </c>
      <c r="D46" s="206" t="s">
        <v>35</v>
      </c>
      <c r="E46" s="203"/>
      <c r="F46" s="207" t="s">
        <v>85</v>
      </c>
      <c r="G46" s="207" t="s">
        <v>86</v>
      </c>
      <c r="H46" s="208"/>
      <c r="I46" s="208" t="s">
        <v>26</v>
      </c>
      <c r="J46" s="208">
        <v>10.9</v>
      </c>
      <c r="K46" s="120" t="s">
        <v>24</v>
      </c>
      <c r="L46" s="211"/>
      <c r="M46"/>
    </row>
    <row r="47" spans="1:13" ht="18.75">
      <c r="A47" s="5">
        <v>2</v>
      </c>
      <c r="B47" s="53">
        <v>4.0999999999999996</v>
      </c>
      <c r="C47" s="187" t="s">
        <v>3</v>
      </c>
      <c r="D47" s="14" t="s">
        <v>35</v>
      </c>
      <c r="E47" s="11">
        <v>8</v>
      </c>
      <c r="F47" s="16"/>
      <c r="G47" s="15"/>
      <c r="H47" s="15"/>
      <c r="I47" s="16">
        <f t="shared" ref="I47:I52" si="2">SUM(F47:H47)</f>
        <v>0</v>
      </c>
      <c r="J47" s="36" t="s">
        <v>24</v>
      </c>
      <c r="K47" s="120">
        <f>E47+I47</f>
        <v>8</v>
      </c>
      <c r="L47" s="211">
        <f>SUM(K47:K52)</f>
        <v>16</v>
      </c>
      <c r="M47"/>
    </row>
    <row r="48" spans="1:13" ht="18.75">
      <c r="A48" s="5">
        <v>2</v>
      </c>
      <c r="B48" s="98">
        <v>4.0999999999999996</v>
      </c>
      <c r="C48" s="188" t="s">
        <v>76</v>
      </c>
      <c r="D48" s="14" t="s">
        <v>35</v>
      </c>
      <c r="E48" s="11">
        <v>8</v>
      </c>
      <c r="F48" s="16"/>
      <c r="G48" s="15"/>
      <c r="H48" s="15"/>
      <c r="I48" s="16">
        <f t="shared" si="2"/>
        <v>0</v>
      </c>
      <c r="J48" s="36" t="s">
        <v>24</v>
      </c>
      <c r="K48" s="120" t="s">
        <v>24</v>
      </c>
      <c r="L48" s="211"/>
      <c r="M48"/>
    </row>
    <row r="49" spans="1:13" ht="18.75">
      <c r="A49" s="5">
        <v>1</v>
      </c>
      <c r="B49" s="53">
        <v>3.1</v>
      </c>
      <c r="C49" s="187" t="s">
        <v>16</v>
      </c>
      <c r="D49" s="14" t="s">
        <v>35</v>
      </c>
      <c r="E49" s="11">
        <v>8</v>
      </c>
      <c r="F49" s="16"/>
      <c r="G49" s="15"/>
      <c r="H49" s="15"/>
      <c r="I49" s="16">
        <f t="shared" si="2"/>
        <v>0</v>
      </c>
      <c r="J49" s="36" t="s">
        <v>24</v>
      </c>
      <c r="K49" s="120" t="s">
        <v>24</v>
      </c>
      <c r="L49" s="211"/>
      <c r="M49"/>
    </row>
    <row r="50" spans="1:13" ht="18.75">
      <c r="A50" s="5">
        <v>1</v>
      </c>
      <c r="B50" s="98">
        <v>4.0999999999999996</v>
      </c>
      <c r="C50" s="188" t="s">
        <v>15</v>
      </c>
      <c r="D50" s="14" t="s">
        <v>35</v>
      </c>
      <c r="E50" s="11">
        <v>8</v>
      </c>
      <c r="F50" s="16"/>
      <c r="G50" s="16"/>
      <c r="H50" s="16"/>
      <c r="I50" s="16">
        <f t="shared" si="2"/>
        <v>0</v>
      </c>
      <c r="J50" s="36" t="s">
        <v>24</v>
      </c>
      <c r="K50" s="120">
        <f>E50+I50</f>
        <v>8</v>
      </c>
      <c r="L50" s="211"/>
      <c r="M50"/>
    </row>
    <row r="51" spans="1:13" ht="18.75">
      <c r="A51" s="5">
        <v>1</v>
      </c>
      <c r="B51" s="53">
        <v>5.0999999999999996</v>
      </c>
      <c r="C51" s="187" t="s">
        <v>116</v>
      </c>
      <c r="D51" s="14" t="s">
        <v>35</v>
      </c>
      <c r="E51" s="11">
        <v>0</v>
      </c>
      <c r="F51" s="16"/>
      <c r="G51" s="15"/>
      <c r="H51" s="15"/>
      <c r="I51" s="16">
        <f t="shared" si="2"/>
        <v>0</v>
      </c>
      <c r="J51" s="36"/>
      <c r="K51" s="120">
        <f>E51+I51</f>
        <v>0</v>
      </c>
      <c r="L51" s="211"/>
      <c r="M51"/>
    </row>
    <row r="52" spans="1:13" ht="18.75">
      <c r="A52" s="5">
        <v>1</v>
      </c>
      <c r="B52" s="53">
        <v>3.1</v>
      </c>
      <c r="C52" s="187" t="s">
        <v>117</v>
      </c>
      <c r="D52" s="14" t="s">
        <v>35</v>
      </c>
      <c r="E52" s="11">
        <v>0</v>
      </c>
      <c r="F52" s="16"/>
      <c r="G52" s="15"/>
      <c r="H52" s="15"/>
      <c r="I52" s="16">
        <f t="shared" si="2"/>
        <v>0</v>
      </c>
      <c r="J52" s="36"/>
      <c r="K52" s="120">
        <f>E52+I52</f>
        <v>0</v>
      </c>
      <c r="L52" s="211"/>
      <c r="M52"/>
    </row>
    <row r="53" spans="1:13">
      <c r="A53" s="203">
        <v>3</v>
      </c>
      <c r="B53" s="204" t="s">
        <v>45</v>
      </c>
      <c r="C53" s="205" t="s">
        <v>46</v>
      </c>
      <c r="D53" s="206" t="s">
        <v>75</v>
      </c>
      <c r="E53" s="203"/>
      <c r="F53" s="207" t="s">
        <v>85</v>
      </c>
      <c r="G53" s="207" t="s">
        <v>86</v>
      </c>
      <c r="H53" s="208"/>
      <c r="I53" s="208" t="s">
        <v>26</v>
      </c>
      <c r="J53" s="208">
        <v>10.9</v>
      </c>
      <c r="K53" s="120" t="s">
        <v>24</v>
      </c>
      <c r="L53" s="211"/>
      <c r="M53"/>
    </row>
    <row r="54" spans="1:13" ht="18.75">
      <c r="A54" s="5">
        <v>2</v>
      </c>
      <c r="B54" s="53">
        <v>5.0999999999999996</v>
      </c>
      <c r="C54" s="187" t="s">
        <v>33</v>
      </c>
      <c r="D54" s="14" t="s">
        <v>75</v>
      </c>
      <c r="E54" s="11">
        <v>0</v>
      </c>
      <c r="F54" s="16"/>
      <c r="G54" s="15"/>
      <c r="H54" s="15"/>
      <c r="I54" s="16">
        <f t="shared" ref="I54:I60" si="3">SUM(F54:H54)</f>
        <v>0</v>
      </c>
      <c r="J54" s="36"/>
      <c r="K54" s="120">
        <f>E54+I54</f>
        <v>0</v>
      </c>
      <c r="L54" s="211">
        <f>SUM(K54:K60)</f>
        <v>16</v>
      </c>
      <c r="M54"/>
    </row>
    <row r="55" spans="1:13" ht="18.75">
      <c r="A55" s="5">
        <v>2</v>
      </c>
      <c r="B55" s="53">
        <v>2.1</v>
      </c>
      <c r="C55" s="187" t="s">
        <v>42</v>
      </c>
      <c r="D55" s="14" t="s">
        <v>75</v>
      </c>
      <c r="E55" s="11">
        <v>8</v>
      </c>
      <c r="F55" s="13"/>
      <c r="G55" s="13"/>
      <c r="H55" s="13"/>
      <c r="I55" s="16">
        <f t="shared" si="3"/>
        <v>0</v>
      </c>
      <c r="J55" s="36"/>
      <c r="K55" s="120" t="s">
        <v>24</v>
      </c>
      <c r="L55" s="211"/>
      <c r="M55"/>
    </row>
    <row r="56" spans="1:13" ht="18.75">
      <c r="A56" s="5">
        <v>1</v>
      </c>
      <c r="B56" s="53">
        <v>3.1</v>
      </c>
      <c r="C56" s="187" t="s">
        <v>21</v>
      </c>
      <c r="D56" s="14" t="s">
        <v>75</v>
      </c>
      <c r="E56" s="11">
        <v>8</v>
      </c>
      <c r="F56" s="32"/>
      <c r="G56" s="32"/>
      <c r="H56" s="32"/>
      <c r="I56" s="16">
        <f t="shared" si="3"/>
        <v>0</v>
      </c>
      <c r="J56" s="36"/>
      <c r="K56" s="120">
        <f>E56+I56</f>
        <v>8</v>
      </c>
      <c r="L56" s="211"/>
      <c r="M56"/>
    </row>
    <row r="57" spans="1:13" ht="18.75">
      <c r="A57" s="5">
        <v>1</v>
      </c>
      <c r="B57" s="53">
        <v>3.1</v>
      </c>
      <c r="C57" s="187" t="s">
        <v>10</v>
      </c>
      <c r="D57" s="14" t="s">
        <v>75</v>
      </c>
      <c r="E57" s="11">
        <v>8</v>
      </c>
      <c r="F57" s="16"/>
      <c r="G57" s="15"/>
      <c r="H57" s="15"/>
      <c r="I57" s="16">
        <f t="shared" si="3"/>
        <v>0</v>
      </c>
      <c r="J57" s="36"/>
      <c r="K57" s="120">
        <f>E57+I57</f>
        <v>8</v>
      </c>
      <c r="L57" s="211"/>
      <c r="M57"/>
    </row>
    <row r="58" spans="1:13" ht="18.75">
      <c r="A58" s="5">
        <v>1</v>
      </c>
      <c r="B58" s="53">
        <v>4.0999999999999996</v>
      </c>
      <c r="C58" s="187" t="s">
        <v>12</v>
      </c>
      <c r="D58" s="14" t="s">
        <v>75</v>
      </c>
      <c r="E58" s="11">
        <v>8</v>
      </c>
      <c r="F58" s="16"/>
      <c r="G58" s="15"/>
      <c r="H58" s="15"/>
      <c r="I58" s="16">
        <f t="shared" si="3"/>
        <v>0</v>
      </c>
      <c r="J58" s="36"/>
      <c r="K58" s="120" t="s">
        <v>24</v>
      </c>
      <c r="L58" s="211"/>
      <c r="M58"/>
    </row>
    <row r="59" spans="1:13" ht="18.75">
      <c r="A59" s="5">
        <v>1</v>
      </c>
      <c r="B59" s="53">
        <v>4.0999999999999996</v>
      </c>
      <c r="C59" s="187" t="s">
        <v>13</v>
      </c>
      <c r="D59" s="14" t="s">
        <v>75</v>
      </c>
      <c r="E59" s="11"/>
      <c r="F59" s="16"/>
      <c r="G59" s="15"/>
      <c r="H59" s="15"/>
      <c r="I59" s="16">
        <f t="shared" si="3"/>
        <v>0</v>
      </c>
      <c r="J59" s="36"/>
      <c r="K59" s="120" t="s">
        <v>24</v>
      </c>
      <c r="L59" s="211"/>
      <c r="M59"/>
    </row>
    <row r="60" spans="1:13" ht="18.75">
      <c r="A60" s="5">
        <v>0</v>
      </c>
      <c r="B60" s="53">
        <v>3.1</v>
      </c>
      <c r="C60" s="190" t="s">
        <v>134</v>
      </c>
      <c r="D60" s="14" t="s">
        <v>9</v>
      </c>
      <c r="E60" s="11"/>
      <c r="F60" s="16"/>
      <c r="G60" s="15"/>
      <c r="H60" s="15"/>
      <c r="I60" s="16">
        <f t="shared" si="3"/>
        <v>0</v>
      </c>
      <c r="J60" s="36"/>
      <c r="K60" s="120" t="s">
        <v>24</v>
      </c>
      <c r="L60" s="211"/>
      <c r="M60"/>
    </row>
    <row r="61" spans="1:13">
      <c r="A61" s="203">
        <v>3</v>
      </c>
      <c r="B61" s="204" t="s">
        <v>45</v>
      </c>
      <c r="C61" s="205" t="s">
        <v>46</v>
      </c>
      <c r="D61" s="206" t="s">
        <v>113</v>
      </c>
      <c r="E61" s="203"/>
      <c r="F61" s="207" t="s">
        <v>85</v>
      </c>
      <c r="G61" s="207" t="s">
        <v>86</v>
      </c>
      <c r="H61" s="208"/>
      <c r="I61" s="208" t="s">
        <v>26</v>
      </c>
      <c r="J61" s="208">
        <v>10.9</v>
      </c>
      <c r="K61" s="120" t="s">
        <v>24</v>
      </c>
      <c r="L61" s="211"/>
      <c r="M61"/>
    </row>
    <row r="62" spans="1:13" ht="18.75">
      <c r="A62" s="5">
        <v>2</v>
      </c>
      <c r="B62" s="53">
        <v>5.0999999999999996</v>
      </c>
      <c r="C62" s="187" t="s">
        <v>2</v>
      </c>
      <c r="D62" s="14" t="s">
        <v>113</v>
      </c>
      <c r="E62" s="11">
        <v>0</v>
      </c>
      <c r="F62" s="13"/>
      <c r="G62" s="13"/>
      <c r="H62" s="13"/>
      <c r="I62" s="16">
        <f>SUM(F62:H62)</f>
        <v>0</v>
      </c>
      <c r="J62" s="36"/>
      <c r="K62" s="171" t="s">
        <v>24</v>
      </c>
      <c r="L62" s="211">
        <f>SUM(K62:K67)</f>
        <v>13</v>
      </c>
      <c r="M62"/>
    </row>
    <row r="63" spans="1:13" ht="18.75">
      <c r="A63" s="5">
        <v>2</v>
      </c>
      <c r="B63" s="53">
        <v>5.0999999999999996</v>
      </c>
      <c r="C63" s="187" t="s">
        <v>41</v>
      </c>
      <c r="D63" s="14" t="s">
        <v>113</v>
      </c>
      <c r="E63" s="11">
        <v>0</v>
      </c>
      <c r="F63" s="13"/>
      <c r="G63" s="13"/>
      <c r="H63" s="13"/>
      <c r="I63" s="16">
        <f>SUM(F63:H63)</f>
        <v>0</v>
      </c>
      <c r="J63" s="36"/>
      <c r="K63" s="120">
        <f>E63+I63</f>
        <v>0</v>
      </c>
      <c r="L63" s="211"/>
      <c r="M63"/>
    </row>
    <row r="64" spans="1:13" ht="18.75">
      <c r="A64" s="5">
        <v>1</v>
      </c>
      <c r="B64" s="53">
        <v>6.1</v>
      </c>
      <c r="C64" s="187" t="s">
        <v>109</v>
      </c>
      <c r="D64" s="14" t="s">
        <v>113</v>
      </c>
      <c r="E64" s="11">
        <v>5</v>
      </c>
      <c r="F64" s="13"/>
      <c r="G64" s="13"/>
      <c r="H64" s="13"/>
      <c r="I64" s="16">
        <f>SUM(F64:H64)</f>
        <v>0</v>
      </c>
      <c r="J64" s="36"/>
      <c r="K64" s="120">
        <f>E64+I64</f>
        <v>5</v>
      </c>
      <c r="L64" s="211"/>
      <c r="M64"/>
    </row>
    <row r="65" spans="1:13" ht="18.75">
      <c r="A65" s="5">
        <v>1</v>
      </c>
      <c r="B65" s="53">
        <v>6.1</v>
      </c>
      <c r="C65" s="187" t="s">
        <v>136</v>
      </c>
      <c r="D65" s="14" t="s">
        <v>113</v>
      </c>
      <c r="E65" s="11">
        <v>5</v>
      </c>
      <c r="F65" s="16"/>
      <c r="G65" s="15"/>
      <c r="H65" s="15"/>
      <c r="I65" s="16">
        <f>SUM(F65:H65)</f>
        <v>0</v>
      </c>
      <c r="J65" s="74"/>
      <c r="K65" s="171" t="s">
        <v>24</v>
      </c>
      <c r="L65" s="211"/>
      <c r="M65"/>
    </row>
    <row r="66" spans="1:13" ht="18.75">
      <c r="A66" s="5">
        <v>1</v>
      </c>
      <c r="B66" s="53">
        <v>1.1000000000000001</v>
      </c>
      <c r="C66" s="190" t="s">
        <v>135</v>
      </c>
      <c r="D66" s="14" t="s">
        <v>113</v>
      </c>
      <c r="E66" s="11">
        <v>8</v>
      </c>
      <c r="F66" s="32"/>
      <c r="G66" s="32"/>
      <c r="H66" s="32"/>
      <c r="I66" s="16">
        <f>SUM(F66:H66)</f>
        <v>0</v>
      </c>
      <c r="J66" s="36"/>
      <c r="K66" s="120">
        <f>E66+I66</f>
        <v>8</v>
      </c>
      <c r="L66" s="211"/>
      <c r="M66"/>
    </row>
    <row r="67" spans="1:13" ht="18.75">
      <c r="A67" s="5">
        <v>0</v>
      </c>
      <c r="B67" s="53"/>
      <c r="C67" s="187"/>
      <c r="D67" s="14"/>
      <c r="E67" s="11"/>
      <c r="F67" s="13"/>
      <c r="G67" s="13"/>
      <c r="H67" s="13"/>
      <c r="I67" s="16"/>
      <c r="J67" s="36"/>
      <c r="K67" s="171" t="s">
        <v>24</v>
      </c>
      <c r="L67" s="211"/>
      <c r="M67"/>
    </row>
    <row r="68" spans="1:13" ht="18.75">
      <c r="A68" s="5"/>
      <c r="B68" s="53"/>
      <c r="C68" s="187"/>
      <c r="D68" s="14"/>
      <c r="E68" s="11"/>
      <c r="F68" s="13"/>
      <c r="G68" s="13"/>
      <c r="H68" s="13"/>
      <c r="I68" s="16"/>
      <c r="J68" s="36"/>
      <c r="K68" s="120"/>
      <c r="L68" s="211"/>
      <c r="M68"/>
    </row>
    <row r="69" spans="1:13">
      <c r="A69" s="203">
        <v>3</v>
      </c>
      <c r="B69" s="204" t="s">
        <v>45</v>
      </c>
      <c r="C69" s="205" t="s">
        <v>46</v>
      </c>
      <c r="D69" s="206" t="s">
        <v>148</v>
      </c>
      <c r="E69" s="203"/>
      <c r="F69" s="207" t="s">
        <v>85</v>
      </c>
      <c r="G69" s="207" t="s">
        <v>86</v>
      </c>
      <c r="H69" s="208"/>
      <c r="I69" s="208" t="s">
        <v>26</v>
      </c>
      <c r="J69" s="208">
        <v>10.9</v>
      </c>
      <c r="K69" s="120"/>
      <c r="L69" s="211"/>
      <c r="M69"/>
    </row>
    <row r="70" spans="1:13" ht="18.75">
      <c r="A70" s="5">
        <v>1</v>
      </c>
      <c r="B70" s="53">
        <v>3.1</v>
      </c>
      <c r="C70" s="190" t="s">
        <v>144</v>
      </c>
      <c r="D70" s="14" t="s">
        <v>148</v>
      </c>
      <c r="E70" s="11">
        <v>8</v>
      </c>
      <c r="F70" s="32"/>
      <c r="G70" s="32"/>
      <c r="H70" s="32"/>
      <c r="I70" s="16">
        <f>SUM(F70:H70)</f>
        <v>0</v>
      </c>
      <c r="J70" s="36"/>
      <c r="K70" s="120">
        <f>E70+I70</f>
        <v>8</v>
      </c>
      <c r="L70" s="211">
        <f>SUM(K70:K73)</f>
        <v>24</v>
      </c>
      <c r="M70"/>
    </row>
    <row r="71" spans="1:13" ht="18.75">
      <c r="A71" s="5">
        <v>1</v>
      </c>
      <c r="B71" s="53">
        <v>3.1</v>
      </c>
      <c r="C71" s="190" t="s">
        <v>145</v>
      </c>
      <c r="D71" s="14" t="s">
        <v>148</v>
      </c>
      <c r="E71" s="11">
        <v>8</v>
      </c>
      <c r="F71" s="32"/>
      <c r="G71" s="32"/>
      <c r="H71" s="32"/>
      <c r="I71" s="16">
        <f>SUM(F71:H71)</f>
        <v>0</v>
      </c>
      <c r="J71" s="36"/>
      <c r="K71" s="120">
        <f>E71+I71</f>
        <v>8</v>
      </c>
      <c r="L71" s="211"/>
      <c r="M71"/>
    </row>
    <row r="72" spans="1:13" ht="18.75">
      <c r="A72" s="5">
        <v>1</v>
      </c>
      <c r="B72" s="53">
        <v>3.1</v>
      </c>
      <c r="C72" s="190" t="s">
        <v>146</v>
      </c>
      <c r="D72" s="14" t="s">
        <v>148</v>
      </c>
      <c r="E72" s="11">
        <v>8</v>
      </c>
      <c r="F72" s="32"/>
      <c r="G72" s="32"/>
      <c r="H72" s="32"/>
      <c r="I72" s="16">
        <f>SUM(F72:H72)</f>
        <v>0</v>
      </c>
      <c r="J72" s="36"/>
      <c r="K72" s="120">
        <f>E72+I72</f>
        <v>8</v>
      </c>
      <c r="L72" s="211"/>
      <c r="M72"/>
    </row>
    <row r="73" spans="1:13" ht="18.75">
      <c r="A73" s="5"/>
      <c r="B73" s="53"/>
      <c r="C73" s="187"/>
      <c r="D73" s="14"/>
      <c r="E73" s="11"/>
      <c r="F73" s="13"/>
      <c r="G73" s="13"/>
      <c r="H73" s="13"/>
      <c r="I73" s="16"/>
      <c r="J73" s="36"/>
      <c r="K73" s="120"/>
      <c r="L73" s="211"/>
      <c r="M73"/>
    </row>
    <row r="74" spans="1:13">
      <c r="A74" s="203">
        <v>3</v>
      </c>
      <c r="B74" s="204" t="s">
        <v>45</v>
      </c>
      <c r="C74" s="205" t="s">
        <v>46</v>
      </c>
      <c r="D74" s="206" t="s">
        <v>196</v>
      </c>
      <c r="E74" s="203"/>
      <c r="F74" s="207" t="s">
        <v>85</v>
      </c>
      <c r="G74" s="207" t="s">
        <v>86</v>
      </c>
      <c r="H74" s="208"/>
      <c r="I74" s="208" t="s">
        <v>26</v>
      </c>
      <c r="J74" s="208">
        <v>10.9</v>
      </c>
      <c r="K74" s="120" t="s">
        <v>24</v>
      </c>
      <c r="L74" s="211"/>
      <c r="M74"/>
    </row>
    <row r="75" spans="1:13" ht="14.45" customHeight="1">
      <c r="A75" s="5">
        <v>2</v>
      </c>
      <c r="B75" s="53">
        <v>1.1000000000000001</v>
      </c>
      <c r="C75" s="187" t="s">
        <v>108</v>
      </c>
      <c r="D75" s="14" t="s">
        <v>115</v>
      </c>
      <c r="E75" s="11">
        <v>8</v>
      </c>
      <c r="F75" s="13"/>
      <c r="G75" s="13"/>
      <c r="H75" s="13"/>
      <c r="I75" s="16">
        <f>SUM(F75:H75)</f>
        <v>0</v>
      </c>
      <c r="J75" s="36"/>
      <c r="K75" s="120" t="s">
        <v>24</v>
      </c>
      <c r="L75" s="211">
        <f>SUM(K75:K79)</f>
        <v>16</v>
      </c>
      <c r="M75"/>
    </row>
    <row r="76" spans="1:13" ht="18.75">
      <c r="A76" s="5">
        <v>2</v>
      </c>
      <c r="B76" s="53">
        <v>1.1000000000000001</v>
      </c>
      <c r="C76" s="191" t="s">
        <v>110</v>
      </c>
      <c r="D76" s="14" t="s">
        <v>115</v>
      </c>
      <c r="E76" s="11">
        <v>8</v>
      </c>
      <c r="F76" s="16"/>
      <c r="G76" s="15"/>
      <c r="H76" s="15"/>
      <c r="I76" s="16">
        <f>SUM(F76:H76)</f>
        <v>0</v>
      </c>
      <c r="J76" s="36"/>
      <c r="K76" s="120" t="s">
        <v>24</v>
      </c>
      <c r="L76" s="211"/>
      <c r="M76"/>
    </row>
    <row r="77" spans="1:13" ht="17.45" customHeight="1">
      <c r="A77" s="5">
        <v>2</v>
      </c>
      <c r="B77" s="53">
        <v>1.1000000000000001</v>
      </c>
      <c r="C77" s="187" t="s">
        <v>111</v>
      </c>
      <c r="D77" s="14" t="s">
        <v>115</v>
      </c>
      <c r="E77" s="11">
        <v>5</v>
      </c>
      <c r="F77" s="13"/>
      <c r="G77" s="13"/>
      <c r="H77" s="13"/>
      <c r="I77" s="16">
        <f>SUM(F77:H77)</f>
        <v>0</v>
      </c>
      <c r="J77" s="36"/>
      <c r="K77" s="120" t="s">
        <v>24</v>
      </c>
      <c r="L77" s="211"/>
      <c r="M77"/>
    </row>
    <row r="78" spans="1:13" ht="17.45" customHeight="1">
      <c r="A78" s="5">
        <v>2</v>
      </c>
      <c r="B78" s="53">
        <v>1.1000000000000001</v>
      </c>
      <c r="C78" s="187" t="s">
        <v>38</v>
      </c>
      <c r="D78" s="14" t="s">
        <v>115</v>
      </c>
      <c r="E78" s="11">
        <v>8</v>
      </c>
      <c r="F78" s="13"/>
      <c r="G78" s="13"/>
      <c r="H78" s="13"/>
      <c r="I78" s="16">
        <f>SUM(F78:H78)</f>
        <v>0</v>
      </c>
      <c r="J78" s="36"/>
      <c r="K78" s="120">
        <f>E78+I78</f>
        <v>8</v>
      </c>
      <c r="L78" s="211"/>
      <c r="M78" s="212"/>
    </row>
    <row r="79" spans="1:13" ht="17.45" customHeight="1">
      <c r="A79" s="5">
        <v>1</v>
      </c>
      <c r="B79" s="53">
        <v>1.1000000000000001</v>
      </c>
      <c r="C79" s="190" t="s">
        <v>138</v>
      </c>
      <c r="D79" s="14" t="s">
        <v>115</v>
      </c>
      <c r="E79" s="11">
        <v>8</v>
      </c>
      <c r="F79" s="32"/>
      <c r="G79" s="32"/>
      <c r="H79" s="32"/>
      <c r="I79" s="16">
        <f>SUM(F79:H79)</f>
        <v>0</v>
      </c>
      <c r="J79" s="36"/>
      <c r="K79" s="120">
        <f>E79+I79</f>
        <v>8</v>
      </c>
      <c r="L79" s="211"/>
      <c r="M79" s="212"/>
    </row>
    <row r="80" spans="1:13" ht="17.45" customHeight="1">
      <c r="A80" s="203">
        <v>3</v>
      </c>
      <c r="B80" s="204" t="s">
        <v>45</v>
      </c>
      <c r="C80" s="205" t="s">
        <v>46</v>
      </c>
      <c r="D80" s="206" t="s">
        <v>83</v>
      </c>
      <c r="E80" s="203"/>
      <c r="F80" s="207" t="s">
        <v>85</v>
      </c>
      <c r="G80" s="207" t="s">
        <v>86</v>
      </c>
      <c r="H80" s="208"/>
      <c r="I80" s="208" t="s">
        <v>26</v>
      </c>
      <c r="J80" s="208">
        <v>10.9</v>
      </c>
      <c r="K80" s="120"/>
      <c r="L80" s="211"/>
      <c r="M80" s="212"/>
    </row>
    <row r="81" spans="1:13" ht="17.45" customHeight="1">
      <c r="A81" s="5">
        <v>1</v>
      </c>
      <c r="B81" s="98">
        <v>4.0999999999999996</v>
      </c>
      <c r="C81" s="188" t="s">
        <v>137</v>
      </c>
      <c r="D81" s="14" t="s">
        <v>83</v>
      </c>
      <c r="E81" s="11" t="s">
        <v>24</v>
      </c>
      <c r="F81" s="16"/>
      <c r="G81" s="15"/>
      <c r="H81" s="15"/>
      <c r="I81" s="16">
        <f>SUM(F81:H81)</f>
        <v>0</v>
      </c>
      <c r="J81" s="36"/>
      <c r="K81" s="120"/>
      <c r="L81" s="211"/>
      <c r="M81" s="212"/>
    </row>
    <row r="82" spans="1:13" ht="17.45" customHeight="1">
      <c r="A82" s="5">
        <v>1</v>
      </c>
      <c r="B82" s="54">
        <v>5.0999999999999996</v>
      </c>
      <c r="C82" s="190"/>
      <c r="D82" s="14" t="s">
        <v>83</v>
      </c>
      <c r="E82" s="11" t="s">
        <v>24</v>
      </c>
      <c r="F82" s="32"/>
      <c r="G82" s="32"/>
      <c r="H82" s="32"/>
      <c r="I82" s="16">
        <f>SUM(F82:H82)</f>
        <v>0</v>
      </c>
      <c r="J82" s="36"/>
      <c r="K82" s="120"/>
      <c r="L82" s="211"/>
      <c r="M82" s="212"/>
    </row>
    <row r="83" spans="1:13" ht="17.45" customHeight="1">
      <c r="A83" s="5">
        <v>2</v>
      </c>
      <c r="B83" s="53">
        <v>3.1</v>
      </c>
      <c r="C83" s="192"/>
      <c r="D83" s="14" t="s">
        <v>83</v>
      </c>
      <c r="E83" s="11" t="s">
        <v>24</v>
      </c>
      <c r="F83" s="32"/>
      <c r="G83" s="32"/>
      <c r="H83" s="32"/>
      <c r="I83" s="16">
        <f>SUM(F83:H83)</f>
        <v>0</v>
      </c>
      <c r="J83" s="74" t="s">
        <v>24</v>
      </c>
      <c r="K83" s="120"/>
      <c r="L83" s="211"/>
      <c r="M83" s="212"/>
    </row>
    <row r="84" spans="1:13" ht="17.45" customHeight="1">
      <c r="A84" s="5">
        <v>1</v>
      </c>
      <c r="B84" s="54">
        <v>4.0999999999999996</v>
      </c>
      <c r="C84" s="190" t="s">
        <v>133</v>
      </c>
      <c r="D84" s="14" t="s">
        <v>83</v>
      </c>
      <c r="E84" s="11"/>
      <c r="F84" s="13"/>
      <c r="G84" s="13"/>
      <c r="H84" s="13"/>
      <c r="I84" s="16">
        <f>SUM(F84:H84)</f>
        <v>0</v>
      </c>
      <c r="J84" s="36"/>
      <c r="K84" s="120"/>
      <c r="L84" s="211"/>
      <c r="M84" s="212"/>
    </row>
    <row r="85" spans="1:13" ht="18.75">
      <c r="A85" s="5">
        <v>1</v>
      </c>
      <c r="B85" s="53">
        <v>1.1000000000000001</v>
      </c>
      <c r="C85" s="190" t="s">
        <v>143</v>
      </c>
      <c r="D85" s="14" t="s">
        <v>101</v>
      </c>
      <c r="E85" s="11"/>
      <c r="F85" s="32"/>
      <c r="G85" s="32"/>
      <c r="H85" s="32"/>
      <c r="I85" s="16">
        <f>SUM(F85:H85)</f>
        <v>0</v>
      </c>
      <c r="J85" s="36"/>
      <c r="L85" s="211"/>
      <c r="M85" s="212"/>
    </row>
    <row r="86" spans="1:13">
      <c r="A86" s="5">
        <v>1</v>
      </c>
      <c r="B86" s="53">
        <v>1.1000000000000001</v>
      </c>
      <c r="J86" s="36"/>
      <c r="L86" s="211"/>
      <c r="M86" s="212"/>
    </row>
    <row r="87" spans="1:13">
      <c r="A87" s="5">
        <v>1</v>
      </c>
      <c r="B87" s="53">
        <v>3.1</v>
      </c>
      <c r="C87" s="14"/>
      <c r="D87" s="14"/>
      <c r="E87" s="11"/>
      <c r="F87" s="32"/>
      <c r="G87" s="32"/>
      <c r="H87" s="32"/>
      <c r="I87" s="16">
        <f t="shared" ref="I87:I92" si="4">SUM(F87:H87)</f>
        <v>0</v>
      </c>
      <c r="J87" s="36"/>
      <c r="K87"/>
      <c r="L87" s="211"/>
      <c r="M87" s="212"/>
    </row>
    <row r="88" spans="1:13">
      <c r="A88" s="5">
        <v>1</v>
      </c>
      <c r="B88" s="53">
        <v>3.1</v>
      </c>
      <c r="C88" s="14"/>
      <c r="D88" s="14"/>
      <c r="E88" s="11"/>
      <c r="F88" s="32"/>
      <c r="G88" s="32"/>
      <c r="H88" s="32"/>
      <c r="I88" s="16">
        <f t="shared" si="4"/>
        <v>0</v>
      </c>
      <c r="J88" s="36"/>
      <c r="K88"/>
      <c r="L88" s="211"/>
      <c r="M88" s="212"/>
    </row>
    <row r="89" spans="1:13">
      <c r="A89" s="5">
        <v>1</v>
      </c>
      <c r="B89" s="53">
        <v>3.1</v>
      </c>
      <c r="C89" s="14"/>
      <c r="D89" s="14"/>
      <c r="E89" s="11"/>
      <c r="F89" s="32"/>
      <c r="G89" s="32"/>
      <c r="H89" s="32"/>
      <c r="I89" s="16">
        <f t="shared" si="4"/>
        <v>0</v>
      </c>
      <c r="J89" s="36"/>
      <c r="K89"/>
      <c r="L89" s="211"/>
      <c r="M89" s="212"/>
    </row>
    <row r="90" spans="1:13">
      <c r="A90" s="5">
        <v>1</v>
      </c>
      <c r="B90" s="53">
        <v>3.1</v>
      </c>
      <c r="C90" s="14"/>
      <c r="D90" s="14"/>
      <c r="E90" s="11"/>
      <c r="F90" s="32"/>
      <c r="G90" s="32"/>
      <c r="H90" s="32"/>
      <c r="I90" s="16">
        <f t="shared" si="4"/>
        <v>0</v>
      </c>
      <c r="J90" s="36"/>
      <c r="K90"/>
      <c r="L90" s="211"/>
      <c r="M90" s="212"/>
    </row>
    <row r="91" spans="1:13">
      <c r="A91" s="5">
        <v>1</v>
      </c>
      <c r="B91" s="53">
        <v>3.1</v>
      </c>
      <c r="C91" s="14"/>
      <c r="D91" s="14"/>
      <c r="E91" s="11"/>
      <c r="F91" s="32"/>
      <c r="G91" s="32"/>
      <c r="H91" s="32"/>
      <c r="I91" s="16">
        <f t="shared" si="4"/>
        <v>0</v>
      </c>
      <c r="J91" s="36"/>
      <c r="K91"/>
      <c r="L91" s="211"/>
      <c r="M91" s="212"/>
    </row>
    <row r="92" spans="1:13">
      <c r="A92" s="5">
        <v>1</v>
      </c>
      <c r="B92" s="53">
        <v>3.1</v>
      </c>
      <c r="C92" s="14"/>
      <c r="D92" s="14"/>
      <c r="E92" s="11"/>
      <c r="F92" s="32"/>
      <c r="G92" s="32"/>
      <c r="H92" s="32"/>
      <c r="I92" s="16">
        <f t="shared" si="4"/>
        <v>0</v>
      </c>
      <c r="J92" s="36"/>
      <c r="K92"/>
      <c r="L92" s="211"/>
      <c r="M92" s="212"/>
    </row>
    <row r="93" spans="1:13">
      <c r="A93" s="5">
        <v>1</v>
      </c>
      <c r="B93" s="53">
        <v>3.1</v>
      </c>
      <c r="C93" s="14"/>
      <c r="D93" s="14"/>
      <c r="E93" s="11"/>
      <c r="F93" s="32"/>
      <c r="G93" s="32"/>
      <c r="H93" s="32"/>
      <c r="I93" s="16">
        <f>SUM(F93:H93)</f>
        <v>0</v>
      </c>
      <c r="J93" s="36"/>
      <c r="K93"/>
      <c r="L93" s="211"/>
    </row>
    <row r="94" spans="1:13">
      <c r="A94" s="64" t="s">
        <v>87</v>
      </c>
      <c r="B94" s="55">
        <v>1</v>
      </c>
      <c r="C94" s="231" t="s">
        <v>107</v>
      </c>
      <c r="D94" s="25" t="s">
        <v>44</v>
      </c>
      <c r="E94" s="18"/>
      <c r="F94" s="61" t="s">
        <v>85</v>
      </c>
      <c r="G94" s="61" t="s">
        <v>86</v>
      </c>
      <c r="H94" s="61"/>
      <c r="I94" s="234" t="s">
        <v>26</v>
      </c>
      <c r="J94" s="35" t="s">
        <v>32</v>
      </c>
      <c r="K94" s="129"/>
      <c r="L94" s="211"/>
    </row>
    <row r="95" spans="1:13" ht="14.45" customHeight="1">
      <c r="A95" s="64" t="s">
        <v>87</v>
      </c>
      <c r="B95" s="55">
        <v>2</v>
      </c>
      <c r="C95" s="231" t="s">
        <v>77</v>
      </c>
      <c r="D95" s="25" t="s">
        <v>44</v>
      </c>
      <c r="E95" s="18"/>
      <c r="F95" s="61" t="s">
        <v>85</v>
      </c>
      <c r="G95" s="61" t="s">
        <v>86</v>
      </c>
      <c r="H95" s="61"/>
      <c r="I95" s="234" t="s">
        <v>26</v>
      </c>
      <c r="J95" s="35" t="s">
        <v>32</v>
      </c>
      <c r="K95" s="129"/>
      <c r="L95" s="211"/>
    </row>
    <row r="96" spans="1:13" ht="14.45" customHeight="1">
      <c r="A96" s="64" t="s">
        <v>87</v>
      </c>
      <c r="B96" s="55">
        <v>3</v>
      </c>
      <c r="C96" s="232" t="s">
        <v>79</v>
      </c>
      <c r="D96" s="25" t="s">
        <v>44</v>
      </c>
      <c r="E96" s="18"/>
      <c r="F96" s="61" t="s">
        <v>85</v>
      </c>
      <c r="G96" s="61" t="s">
        <v>86</v>
      </c>
      <c r="H96" s="61"/>
      <c r="I96" s="234" t="s">
        <v>26</v>
      </c>
      <c r="J96" s="35" t="s">
        <v>32</v>
      </c>
      <c r="K96" s="129"/>
      <c r="L96" s="211"/>
    </row>
    <row r="97" spans="1:12" ht="18" customHeight="1">
      <c r="A97" s="64" t="s">
        <v>87</v>
      </c>
      <c r="B97" s="55">
        <v>4</v>
      </c>
      <c r="C97" s="231" t="s">
        <v>105</v>
      </c>
      <c r="D97" s="25" t="s">
        <v>44</v>
      </c>
      <c r="E97" s="18"/>
      <c r="F97" s="61" t="s">
        <v>85</v>
      </c>
      <c r="G97" s="61" t="s">
        <v>86</v>
      </c>
      <c r="H97" s="61"/>
      <c r="I97" s="234" t="s">
        <v>26</v>
      </c>
      <c r="J97" s="35" t="s">
        <v>32</v>
      </c>
      <c r="K97" s="129"/>
      <c r="L97" s="211"/>
    </row>
    <row r="98" spans="1:12" ht="14.45" customHeight="1">
      <c r="A98" s="64" t="s">
        <v>87</v>
      </c>
      <c r="B98" s="57">
        <v>5</v>
      </c>
      <c r="C98" s="233" t="s">
        <v>106</v>
      </c>
      <c r="D98" s="25" t="s">
        <v>44</v>
      </c>
      <c r="E98" s="18"/>
      <c r="F98" s="61" t="s">
        <v>85</v>
      </c>
      <c r="G98" s="61" t="s">
        <v>86</v>
      </c>
      <c r="H98" s="61"/>
      <c r="I98" s="234" t="s">
        <v>26</v>
      </c>
      <c r="J98" s="35" t="s">
        <v>32</v>
      </c>
      <c r="K98" s="129"/>
      <c r="L98" s="211"/>
    </row>
    <row r="99" spans="1:12" ht="22.15" customHeight="1">
      <c r="A99" s="64" t="s">
        <v>87</v>
      </c>
      <c r="B99" s="56">
        <v>6</v>
      </c>
      <c r="C99" s="232" t="s">
        <v>84</v>
      </c>
      <c r="D99" s="25" t="s">
        <v>44</v>
      </c>
      <c r="E99" s="18"/>
      <c r="F99" s="61" t="s">
        <v>85</v>
      </c>
      <c r="G99" s="61" t="s">
        <v>86</v>
      </c>
      <c r="H99" s="61"/>
      <c r="I99" s="234" t="s">
        <v>26</v>
      </c>
      <c r="J99" s="35" t="s">
        <v>32</v>
      </c>
      <c r="K99" s="129"/>
      <c r="L99" s="211"/>
    </row>
    <row r="100" spans="1:12" ht="14.45" customHeight="1">
      <c r="A100" s="64" t="s">
        <v>87</v>
      </c>
      <c r="B100" s="55">
        <v>1</v>
      </c>
      <c r="C100" s="231" t="s">
        <v>107</v>
      </c>
      <c r="D100" s="25" t="s">
        <v>44</v>
      </c>
      <c r="E100" s="18"/>
      <c r="F100" s="61" t="s">
        <v>85</v>
      </c>
      <c r="G100" s="61" t="s">
        <v>86</v>
      </c>
      <c r="H100" s="61"/>
      <c r="I100" s="234" t="s">
        <v>26</v>
      </c>
      <c r="J100" s="35" t="s">
        <v>32</v>
      </c>
      <c r="K100" s="129"/>
      <c r="L100" s="211"/>
    </row>
    <row r="101" spans="1:12" ht="14.45" customHeight="1">
      <c r="A101" s="129"/>
      <c r="B101" s="129"/>
      <c r="C101" s="197"/>
      <c r="D101" s="129"/>
      <c r="E101" s="129"/>
      <c r="F101" s="129"/>
      <c r="G101" s="129"/>
      <c r="H101" s="129"/>
      <c r="I101" s="129"/>
      <c r="J101" s="129"/>
      <c r="K101" s="129"/>
    </row>
    <row r="102" spans="1:12" ht="14.45" customHeight="1">
      <c r="A102" s="129"/>
      <c r="B102" s="129"/>
      <c r="C102" s="197"/>
      <c r="D102" s="129"/>
      <c r="E102" s="129"/>
      <c r="F102" s="129"/>
      <c r="G102" s="129"/>
      <c r="H102" s="129"/>
      <c r="I102" s="129"/>
      <c r="J102" s="129"/>
      <c r="K102" s="129"/>
    </row>
    <row r="103" spans="1:12" ht="14.45" customHeight="1">
      <c r="A103" s="129"/>
      <c r="B103" s="129"/>
      <c r="C103" s="197"/>
      <c r="D103" s="129"/>
      <c r="E103" s="129"/>
      <c r="F103" s="129"/>
      <c r="G103" s="129"/>
      <c r="H103" s="129"/>
      <c r="I103" s="129"/>
      <c r="J103" s="129"/>
    </row>
    <row r="104" spans="1:12">
      <c r="A104" s="129"/>
      <c r="B104" s="129"/>
      <c r="C104" s="197"/>
      <c r="D104" s="129"/>
      <c r="E104" s="129"/>
      <c r="F104" s="129"/>
      <c r="G104" s="129"/>
      <c r="H104" s="129"/>
      <c r="I104" s="129"/>
      <c r="J104" s="129"/>
    </row>
    <row r="105" spans="1:12">
      <c r="A105" s="129"/>
      <c r="B105" s="129"/>
      <c r="C105" s="197"/>
      <c r="D105" s="129"/>
      <c r="E105" s="129"/>
      <c r="F105" s="129"/>
      <c r="G105" s="129"/>
      <c r="H105" s="129"/>
      <c r="I105" s="129"/>
      <c r="J105" s="129"/>
    </row>
    <row r="106" spans="1:12" ht="18.75">
      <c r="A106" s="65"/>
      <c r="B106" s="66"/>
      <c r="C106" s="184" t="s">
        <v>141</v>
      </c>
      <c r="D106" s="71"/>
      <c r="E106" s="68"/>
      <c r="F106" s="69"/>
      <c r="G106" s="70"/>
      <c r="H106" s="70"/>
      <c r="I106" s="198"/>
      <c r="J106" s="72"/>
    </row>
    <row r="107" spans="1:12">
      <c r="A107" s="82"/>
      <c r="B107" s="83" t="s">
        <v>83</v>
      </c>
      <c r="C107" s="185"/>
      <c r="D107" s="85"/>
      <c r="E107" s="86" t="s">
        <v>191</v>
      </c>
      <c r="F107" s="86"/>
      <c r="G107" s="87"/>
      <c r="H107" s="87"/>
      <c r="I107" s="199" t="s">
        <v>142</v>
      </c>
      <c r="J107" s="89"/>
    </row>
    <row r="108" spans="1:12" ht="18.75">
      <c r="A108" s="64" t="s">
        <v>87</v>
      </c>
      <c r="B108" s="55">
        <v>1</v>
      </c>
      <c r="C108" s="194" t="s">
        <v>107</v>
      </c>
      <c r="D108" s="25" t="s">
        <v>44</v>
      </c>
      <c r="E108" s="18"/>
      <c r="F108" s="61" t="s">
        <v>85</v>
      </c>
      <c r="G108" s="61" t="s">
        <v>86</v>
      </c>
      <c r="H108" s="61"/>
      <c r="I108" s="200" t="s">
        <v>26</v>
      </c>
      <c r="J108" s="35" t="s">
        <v>32</v>
      </c>
    </row>
    <row r="109" spans="1:12" ht="18.75">
      <c r="A109" s="5">
        <v>1</v>
      </c>
      <c r="B109" s="53">
        <v>1.1000000000000001</v>
      </c>
      <c r="C109" s="190" t="s">
        <v>71</v>
      </c>
      <c r="D109" s="14" t="s">
        <v>101</v>
      </c>
      <c r="E109" s="11">
        <v>8</v>
      </c>
      <c r="F109" s="32"/>
      <c r="G109" s="33"/>
      <c r="H109" s="33"/>
      <c r="I109" s="16">
        <f t="shared" ref="I109:I122" si="5">SUM(F109:H109)</f>
        <v>0</v>
      </c>
      <c r="J109" s="36">
        <v>30</v>
      </c>
    </row>
    <row r="110" spans="1:12" ht="18.75">
      <c r="A110" s="5">
        <v>2</v>
      </c>
      <c r="B110" s="53">
        <v>1.1000000000000001</v>
      </c>
      <c r="C110" s="190" t="s">
        <v>72</v>
      </c>
      <c r="D110" s="14" t="s">
        <v>101</v>
      </c>
      <c r="E110" s="11">
        <v>8</v>
      </c>
      <c r="F110" s="32"/>
      <c r="G110" s="33"/>
      <c r="H110" s="33"/>
      <c r="I110" s="16">
        <f t="shared" si="5"/>
        <v>0</v>
      </c>
      <c r="J110" s="36">
        <v>26</v>
      </c>
    </row>
    <row r="111" spans="1:12" ht="18.75">
      <c r="A111" s="5">
        <v>3</v>
      </c>
      <c r="B111" s="53">
        <v>1.1000000000000001</v>
      </c>
      <c r="C111" s="190" t="s">
        <v>40</v>
      </c>
      <c r="D111" s="14" t="s">
        <v>101</v>
      </c>
      <c r="E111" s="11">
        <v>8</v>
      </c>
      <c r="F111" s="32"/>
      <c r="G111" s="32"/>
      <c r="H111" s="32"/>
      <c r="I111" s="16">
        <f t="shared" si="5"/>
        <v>0</v>
      </c>
      <c r="J111" s="36">
        <v>23</v>
      </c>
    </row>
    <row r="112" spans="1:12" ht="18.75">
      <c r="A112" s="5">
        <v>4</v>
      </c>
      <c r="B112" s="53">
        <v>1.1000000000000001</v>
      </c>
      <c r="C112" s="190" t="s">
        <v>39</v>
      </c>
      <c r="D112" s="14" t="s">
        <v>101</v>
      </c>
      <c r="E112" s="11">
        <v>8</v>
      </c>
      <c r="F112" s="32"/>
      <c r="G112" s="32"/>
      <c r="H112" s="32"/>
      <c r="I112" s="16">
        <f t="shared" si="5"/>
        <v>0</v>
      </c>
      <c r="J112" s="36">
        <v>21</v>
      </c>
    </row>
    <row r="113" spans="1:10" ht="18.75">
      <c r="A113" s="5">
        <v>5</v>
      </c>
      <c r="B113" s="53">
        <v>1.1000000000000001</v>
      </c>
      <c r="C113" s="190" t="s">
        <v>135</v>
      </c>
      <c r="D113" s="14" t="s">
        <v>147</v>
      </c>
      <c r="E113" s="11"/>
      <c r="F113" s="32"/>
      <c r="G113" s="32"/>
      <c r="H113" s="32"/>
      <c r="I113" s="16">
        <f t="shared" si="5"/>
        <v>0</v>
      </c>
      <c r="J113" s="36">
        <v>20</v>
      </c>
    </row>
    <row r="114" spans="1:10" ht="18.75">
      <c r="A114" s="5">
        <v>6</v>
      </c>
      <c r="B114" s="53">
        <v>1.1000000000000001</v>
      </c>
      <c r="C114" s="190" t="s">
        <v>138</v>
      </c>
      <c r="D114" s="14" t="s">
        <v>115</v>
      </c>
      <c r="E114" s="11">
        <v>8</v>
      </c>
      <c r="F114" s="32"/>
      <c r="G114" s="32"/>
      <c r="H114" s="32"/>
      <c r="I114" s="16">
        <f t="shared" si="5"/>
        <v>0</v>
      </c>
      <c r="J114" s="36">
        <v>19</v>
      </c>
    </row>
    <row r="115" spans="1:10" ht="18.75">
      <c r="A115" s="5">
        <v>7</v>
      </c>
      <c r="B115" s="53">
        <v>1.1000000000000001</v>
      </c>
      <c r="C115" s="190" t="s">
        <v>114</v>
      </c>
      <c r="D115" s="14" t="s">
        <v>101</v>
      </c>
      <c r="E115" s="11">
        <v>8</v>
      </c>
      <c r="F115" s="32"/>
      <c r="G115" s="33"/>
      <c r="H115" s="33"/>
      <c r="I115" s="16">
        <f t="shared" si="5"/>
        <v>0</v>
      </c>
      <c r="J115" s="36">
        <v>18</v>
      </c>
    </row>
    <row r="116" spans="1:10" ht="18.75">
      <c r="A116" s="5">
        <v>8</v>
      </c>
      <c r="B116" s="53">
        <v>1.1000000000000001</v>
      </c>
      <c r="C116" s="187" t="s">
        <v>38</v>
      </c>
      <c r="D116" s="14" t="s">
        <v>115</v>
      </c>
      <c r="E116" s="11">
        <v>8</v>
      </c>
      <c r="F116" s="13"/>
      <c r="G116" s="13"/>
      <c r="H116" s="13"/>
      <c r="I116" s="16">
        <f t="shared" si="5"/>
        <v>0</v>
      </c>
      <c r="J116" s="36">
        <v>17</v>
      </c>
    </row>
    <row r="117" spans="1:10" ht="18.75">
      <c r="A117" s="5">
        <v>9</v>
      </c>
      <c r="B117" s="53">
        <v>1.1000000000000001</v>
      </c>
      <c r="C117" s="190" t="s">
        <v>135</v>
      </c>
      <c r="D117" s="14" t="s">
        <v>113</v>
      </c>
      <c r="E117" s="11">
        <v>0</v>
      </c>
      <c r="F117" s="13"/>
      <c r="G117" s="13"/>
      <c r="H117" s="13"/>
      <c r="I117" s="16">
        <f t="shared" si="5"/>
        <v>0</v>
      </c>
      <c r="J117" s="36">
        <v>0</v>
      </c>
    </row>
    <row r="118" spans="1:10" ht="18.75">
      <c r="A118" s="5">
        <v>10</v>
      </c>
      <c r="B118" s="53">
        <v>1.1000000000000001</v>
      </c>
      <c r="C118" s="187" t="s">
        <v>108</v>
      </c>
      <c r="D118" s="14" t="s">
        <v>115</v>
      </c>
      <c r="E118" s="11">
        <v>8</v>
      </c>
      <c r="F118" s="13"/>
      <c r="G118" s="13"/>
      <c r="H118" s="13"/>
      <c r="I118" s="16">
        <f t="shared" si="5"/>
        <v>0</v>
      </c>
      <c r="J118" s="36">
        <v>0</v>
      </c>
    </row>
    <row r="119" spans="1:10" ht="18.75">
      <c r="A119" s="5">
        <v>11</v>
      </c>
      <c r="B119" s="214">
        <v>1.1000000000000001</v>
      </c>
      <c r="C119" s="191" t="s">
        <v>110</v>
      </c>
      <c r="D119" s="104" t="s">
        <v>115</v>
      </c>
      <c r="E119" s="11">
        <v>8</v>
      </c>
      <c r="F119" s="16"/>
      <c r="G119" s="15"/>
      <c r="H119" s="15"/>
      <c r="I119" s="16">
        <f t="shared" si="5"/>
        <v>0</v>
      </c>
      <c r="J119" s="36">
        <v>0</v>
      </c>
    </row>
    <row r="120" spans="1:10" ht="18.75">
      <c r="A120" s="5">
        <v>12</v>
      </c>
      <c r="B120" s="53">
        <v>1.1000000000000001</v>
      </c>
      <c r="C120" s="187" t="s">
        <v>111</v>
      </c>
      <c r="D120" s="14" t="s">
        <v>115</v>
      </c>
      <c r="E120" s="11">
        <v>5</v>
      </c>
      <c r="F120" s="13"/>
      <c r="G120" s="13"/>
      <c r="H120" s="13"/>
      <c r="I120" s="16">
        <f t="shared" si="5"/>
        <v>0</v>
      </c>
      <c r="J120" s="36">
        <v>0</v>
      </c>
    </row>
    <row r="121" spans="1:10" ht="18.75">
      <c r="A121" s="5">
        <v>13</v>
      </c>
      <c r="B121" s="53">
        <v>1.1000000000000001</v>
      </c>
      <c r="C121" s="190" t="s">
        <v>143</v>
      </c>
      <c r="D121" s="14" t="s">
        <v>101</v>
      </c>
      <c r="E121" s="11">
        <v>8</v>
      </c>
      <c r="F121" s="32"/>
      <c r="G121" s="32"/>
      <c r="H121" s="32"/>
      <c r="I121" s="16">
        <f t="shared" si="5"/>
        <v>0</v>
      </c>
      <c r="J121" s="36">
        <v>0</v>
      </c>
    </row>
    <row r="122" spans="1:10" ht="18.75">
      <c r="A122" s="5">
        <v>14</v>
      </c>
      <c r="B122" s="53">
        <v>1.1000000000000001</v>
      </c>
      <c r="C122" s="190" t="s">
        <v>149</v>
      </c>
      <c r="D122" s="14" t="s">
        <v>101</v>
      </c>
      <c r="E122" s="11">
        <v>8</v>
      </c>
      <c r="F122" s="32"/>
      <c r="G122" s="32"/>
      <c r="H122" s="32"/>
      <c r="I122" s="16">
        <f t="shared" si="5"/>
        <v>0</v>
      </c>
      <c r="J122" s="36">
        <v>0</v>
      </c>
    </row>
    <row r="123" spans="1:10">
      <c r="A123" s="5">
        <v>1</v>
      </c>
      <c r="B123" s="53">
        <v>1.1000000000000001</v>
      </c>
      <c r="C123" s="96"/>
      <c r="D123" s="96"/>
      <c r="E123" s="96"/>
      <c r="F123" s="96"/>
      <c r="G123" s="96"/>
      <c r="H123" s="96"/>
      <c r="I123" s="96"/>
      <c r="J123" s="36"/>
    </row>
    <row r="124" spans="1:10" ht="18.75">
      <c r="A124" s="64" t="s">
        <v>87</v>
      </c>
      <c r="B124" s="55">
        <v>2</v>
      </c>
      <c r="C124" s="194" t="s">
        <v>77</v>
      </c>
      <c r="D124" s="25" t="s">
        <v>44</v>
      </c>
      <c r="E124" s="18"/>
      <c r="F124" s="61" t="s">
        <v>85</v>
      </c>
      <c r="G124" s="61" t="s">
        <v>86</v>
      </c>
      <c r="H124" s="61"/>
      <c r="I124" s="200" t="s">
        <v>26</v>
      </c>
      <c r="J124" s="35" t="s">
        <v>32</v>
      </c>
    </row>
    <row r="125" spans="1:10" ht="18.75">
      <c r="A125" s="5">
        <v>1</v>
      </c>
      <c r="B125" s="53">
        <v>2.1</v>
      </c>
      <c r="C125" s="187" t="s">
        <v>7</v>
      </c>
      <c r="D125" s="14" t="s">
        <v>34</v>
      </c>
      <c r="E125" s="11">
        <v>8</v>
      </c>
      <c r="F125" s="16"/>
      <c r="G125" s="15"/>
      <c r="H125" s="15"/>
      <c r="I125" s="16">
        <f>SUM(F125:H125)</f>
        <v>0</v>
      </c>
      <c r="J125" s="36">
        <v>30</v>
      </c>
    </row>
    <row r="126" spans="1:10" ht="18.75">
      <c r="A126" s="5">
        <v>2</v>
      </c>
      <c r="B126" s="53">
        <v>2.1</v>
      </c>
      <c r="C126" s="187" t="s">
        <v>4</v>
      </c>
      <c r="D126" s="14" t="s">
        <v>5</v>
      </c>
      <c r="E126" s="11">
        <v>8</v>
      </c>
      <c r="F126" s="13"/>
      <c r="G126" s="13"/>
      <c r="H126" s="13"/>
      <c r="I126" s="16">
        <f>SUM(F126:H126)</f>
        <v>0</v>
      </c>
      <c r="J126" s="36">
        <v>26</v>
      </c>
    </row>
    <row r="127" spans="1:10" ht="18.75">
      <c r="A127" s="5">
        <v>3</v>
      </c>
      <c r="B127" s="53">
        <v>2.1</v>
      </c>
      <c r="C127" s="187" t="s">
        <v>8</v>
      </c>
      <c r="D127" s="14" t="s">
        <v>5</v>
      </c>
      <c r="E127" s="11">
        <v>8</v>
      </c>
      <c r="F127" s="13"/>
      <c r="G127" s="13"/>
      <c r="H127" s="13"/>
      <c r="I127" s="16">
        <f>SUM(F127:H127)</f>
        <v>0</v>
      </c>
      <c r="J127" s="36">
        <v>23</v>
      </c>
    </row>
    <row r="128" spans="1:10" ht="18.75">
      <c r="A128" s="5">
        <v>4</v>
      </c>
      <c r="B128" s="53">
        <v>2.1</v>
      </c>
      <c r="C128" s="187" t="s">
        <v>6</v>
      </c>
      <c r="D128" s="14" t="s">
        <v>34</v>
      </c>
      <c r="E128" s="11">
        <v>8</v>
      </c>
      <c r="F128" s="16"/>
      <c r="G128" s="15"/>
      <c r="H128" s="15"/>
      <c r="I128" s="16">
        <f>SUM(F128:H128)</f>
        <v>0</v>
      </c>
      <c r="J128" s="16">
        <f>SUM(G128:I128)</f>
        <v>0</v>
      </c>
    </row>
    <row r="129" spans="1:10" ht="18.75">
      <c r="A129" s="5">
        <v>5</v>
      </c>
      <c r="B129" s="53">
        <v>2.1</v>
      </c>
      <c r="C129" s="187" t="s">
        <v>42</v>
      </c>
      <c r="D129" s="14" t="s">
        <v>75</v>
      </c>
      <c r="E129" s="11">
        <v>8</v>
      </c>
      <c r="F129" s="13"/>
      <c r="G129" s="13"/>
      <c r="H129" s="13"/>
      <c r="I129" s="16">
        <f>SUM(F129:H129)</f>
        <v>0</v>
      </c>
      <c r="J129" s="36">
        <v>0</v>
      </c>
    </row>
    <row r="130" spans="1:10" ht="18.75">
      <c r="A130" s="64" t="s">
        <v>87</v>
      </c>
      <c r="B130" s="55">
        <v>3</v>
      </c>
      <c r="C130" s="195" t="s">
        <v>79</v>
      </c>
      <c r="D130" s="25" t="s">
        <v>44</v>
      </c>
      <c r="E130" s="18"/>
      <c r="F130" s="61" t="s">
        <v>85</v>
      </c>
      <c r="G130" s="61" t="s">
        <v>86</v>
      </c>
      <c r="H130" s="61"/>
      <c r="I130" s="200" t="s">
        <v>26</v>
      </c>
      <c r="J130" s="35" t="s">
        <v>32</v>
      </c>
    </row>
    <row r="131" spans="1:10" ht="18.75">
      <c r="A131" s="5">
        <v>1</v>
      </c>
      <c r="B131" s="53">
        <v>3.1</v>
      </c>
      <c r="C131" s="187" t="s">
        <v>21</v>
      </c>
      <c r="D131" s="14" t="s">
        <v>75</v>
      </c>
      <c r="E131" s="11">
        <v>8</v>
      </c>
      <c r="F131" s="32"/>
      <c r="G131" s="32"/>
      <c r="H131" s="32"/>
      <c r="I131" s="16">
        <f t="shared" ref="I131:I147" si="6">SUM(F131:H131)</f>
        <v>0</v>
      </c>
      <c r="J131" s="36">
        <v>30</v>
      </c>
    </row>
    <row r="132" spans="1:10" ht="18.75">
      <c r="A132" s="5">
        <v>2</v>
      </c>
      <c r="B132" s="53">
        <v>3.1</v>
      </c>
      <c r="C132" s="187" t="s">
        <v>94</v>
      </c>
      <c r="D132" s="14" t="s">
        <v>97</v>
      </c>
      <c r="E132" s="11">
        <v>8</v>
      </c>
      <c r="F132" s="13"/>
      <c r="G132" s="13"/>
      <c r="H132" s="13"/>
      <c r="I132" s="16">
        <f t="shared" si="6"/>
        <v>0</v>
      </c>
      <c r="J132" s="36">
        <v>26</v>
      </c>
    </row>
    <row r="133" spans="1:10" ht="18.75">
      <c r="A133" s="5">
        <v>3</v>
      </c>
      <c r="B133" s="53">
        <v>3.1</v>
      </c>
      <c r="C133" s="187" t="s">
        <v>11</v>
      </c>
      <c r="D133" s="14" t="s">
        <v>34</v>
      </c>
      <c r="E133" s="11">
        <v>8</v>
      </c>
      <c r="F133" s="16"/>
      <c r="G133" s="15"/>
      <c r="H133" s="15"/>
      <c r="I133" s="16">
        <f t="shared" si="6"/>
        <v>0</v>
      </c>
      <c r="J133" s="36">
        <v>23</v>
      </c>
    </row>
    <row r="134" spans="1:10" ht="18.75">
      <c r="A134" s="5">
        <v>4</v>
      </c>
      <c r="B134" s="54">
        <v>3.1</v>
      </c>
      <c r="C134" s="187" t="s">
        <v>68</v>
      </c>
      <c r="D134" s="14" t="s">
        <v>103</v>
      </c>
      <c r="E134" s="11">
        <v>8</v>
      </c>
      <c r="F134" s="15"/>
      <c r="G134" s="15"/>
      <c r="H134" s="15"/>
      <c r="I134" s="16">
        <f t="shared" si="6"/>
        <v>0</v>
      </c>
      <c r="J134" s="36">
        <v>21</v>
      </c>
    </row>
    <row r="135" spans="1:10" ht="18.75">
      <c r="A135" s="5">
        <v>5</v>
      </c>
      <c r="B135" s="53">
        <v>3.1</v>
      </c>
      <c r="C135" s="187" t="s">
        <v>10</v>
      </c>
      <c r="D135" s="14" t="s">
        <v>75</v>
      </c>
      <c r="E135" s="11">
        <v>8</v>
      </c>
      <c r="F135" s="16"/>
      <c r="G135" s="15"/>
      <c r="H135" s="15"/>
      <c r="I135" s="16">
        <f t="shared" si="6"/>
        <v>0</v>
      </c>
      <c r="J135" s="36">
        <v>20</v>
      </c>
    </row>
    <row r="136" spans="1:10" ht="18.75">
      <c r="A136" s="5">
        <v>6</v>
      </c>
      <c r="B136" s="53">
        <v>3.1</v>
      </c>
      <c r="C136" s="190" t="s">
        <v>146</v>
      </c>
      <c r="D136" s="14" t="s">
        <v>148</v>
      </c>
      <c r="E136" s="11">
        <v>8</v>
      </c>
      <c r="F136" s="32"/>
      <c r="G136" s="32"/>
      <c r="H136" s="32"/>
      <c r="I136" s="16">
        <f t="shared" si="6"/>
        <v>0</v>
      </c>
      <c r="J136" s="36">
        <v>19</v>
      </c>
    </row>
    <row r="137" spans="1:10" ht="18.75">
      <c r="A137" s="5">
        <v>7</v>
      </c>
      <c r="B137" s="53">
        <v>3.1</v>
      </c>
      <c r="C137" s="187" t="s">
        <v>131</v>
      </c>
      <c r="D137" s="14" t="s">
        <v>97</v>
      </c>
      <c r="E137" s="11">
        <v>8</v>
      </c>
      <c r="F137" s="16"/>
      <c r="G137" s="15"/>
      <c r="H137" s="15"/>
      <c r="I137" s="16">
        <f t="shared" si="6"/>
        <v>0</v>
      </c>
      <c r="J137" s="36">
        <v>18</v>
      </c>
    </row>
    <row r="138" spans="1:10" ht="18.75">
      <c r="A138" s="5">
        <v>8</v>
      </c>
      <c r="B138" s="53">
        <v>3.1</v>
      </c>
      <c r="C138" s="187" t="s">
        <v>17</v>
      </c>
      <c r="D138" s="14" t="s">
        <v>5</v>
      </c>
      <c r="E138" s="11">
        <v>8</v>
      </c>
      <c r="F138" s="16"/>
      <c r="G138" s="15"/>
      <c r="H138" s="15"/>
      <c r="I138" s="16">
        <f t="shared" si="6"/>
        <v>0</v>
      </c>
      <c r="J138" s="36">
        <v>17</v>
      </c>
    </row>
    <row r="139" spans="1:10" ht="18.75">
      <c r="A139" s="5">
        <v>9</v>
      </c>
      <c r="B139" s="53">
        <v>3.1</v>
      </c>
      <c r="C139" s="187" t="s">
        <v>16</v>
      </c>
      <c r="D139" s="14" t="s">
        <v>35</v>
      </c>
      <c r="E139" s="11">
        <v>8</v>
      </c>
      <c r="F139" s="16"/>
      <c r="G139" s="15"/>
      <c r="H139" s="15"/>
      <c r="I139" s="16">
        <f t="shared" si="6"/>
        <v>0</v>
      </c>
      <c r="J139" s="36">
        <v>16</v>
      </c>
    </row>
    <row r="140" spans="1:10" ht="18.75">
      <c r="A140" s="5">
        <v>10</v>
      </c>
      <c r="B140" s="53">
        <v>3.1</v>
      </c>
      <c r="C140" s="190" t="s">
        <v>134</v>
      </c>
      <c r="D140" s="14" t="s">
        <v>9</v>
      </c>
      <c r="E140" s="11">
        <v>8</v>
      </c>
      <c r="F140" s="16"/>
      <c r="G140" s="15"/>
      <c r="H140" s="15"/>
      <c r="I140" s="16">
        <f t="shared" si="6"/>
        <v>0</v>
      </c>
      <c r="J140" s="36">
        <v>15</v>
      </c>
    </row>
    <row r="141" spans="1:10" ht="18.75">
      <c r="A141" s="5">
        <v>11</v>
      </c>
      <c r="B141" s="53">
        <v>3.1</v>
      </c>
      <c r="C141" s="190" t="s">
        <v>144</v>
      </c>
      <c r="D141" s="14" t="s">
        <v>148</v>
      </c>
      <c r="E141" s="11">
        <v>8</v>
      </c>
      <c r="F141" s="32"/>
      <c r="G141" s="32"/>
      <c r="H141" s="32"/>
      <c r="I141" s="16">
        <f t="shared" si="6"/>
        <v>0</v>
      </c>
      <c r="J141" s="36">
        <v>14</v>
      </c>
    </row>
    <row r="142" spans="1:10" ht="18.75">
      <c r="A142" s="5">
        <v>12</v>
      </c>
      <c r="B142" s="53">
        <v>3.1</v>
      </c>
      <c r="C142" s="190" t="s">
        <v>145</v>
      </c>
      <c r="D142" s="14" t="s">
        <v>148</v>
      </c>
      <c r="E142" s="11">
        <v>8</v>
      </c>
      <c r="F142" s="32"/>
      <c r="G142" s="32"/>
      <c r="H142" s="32"/>
      <c r="I142" s="16">
        <f t="shared" si="6"/>
        <v>0</v>
      </c>
      <c r="J142" s="36">
        <v>13</v>
      </c>
    </row>
    <row r="143" spans="1:10" ht="18.75">
      <c r="A143" s="5">
        <v>13</v>
      </c>
      <c r="B143" s="53">
        <v>3.1</v>
      </c>
      <c r="C143" s="187" t="s">
        <v>93</v>
      </c>
      <c r="D143" s="14" t="s">
        <v>97</v>
      </c>
      <c r="E143" s="11">
        <v>8</v>
      </c>
      <c r="F143" s="16"/>
      <c r="G143" s="15"/>
      <c r="H143" s="15"/>
      <c r="I143" s="16">
        <f t="shared" si="6"/>
        <v>0</v>
      </c>
      <c r="J143" s="36">
        <v>0</v>
      </c>
    </row>
    <row r="144" spans="1:10" ht="18.75">
      <c r="A144" s="5">
        <v>14</v>
      </c>
      <c r="B144" s="53">
        <v>3.1</v>
      </c>
      <c r="C144" s="187" t="s">
        <v>96</v>
      </c>
      <c r="D144" s="14" t="s">
        <v>97</v>
      </c>
      <c r="E144" s="11">
        <v>8</v>
      </c>
      <c r="F144" s="16"/>
      <c r="G144" s="16"/>
      <c r="H144" s="16"/>
      <c r="I144" s="16">
        <f t="shared" si="6"/>
        <v>0</v>
      </c>
      <c r="J144" s="36">
        <v>0</v>
      </c>
    </row>
    <row r="145" spans="1:10" ht="18.75">
      <c r="A145" s="5">
        <v>15</v>
      </c>
      <c r="B145" s="53">
        <v>3.1</v>
      </c>
      <c r="C145" s="190" t="s">
        <v>20</v>
      </c>
      <c r="D145" s="14" t="s">
        <v>83</v>
      </c>
      <c r="E145" s="11">
        <v>0</v>
      </c>
      <c r="F145" s="32"/>
      <c r="G145" s="32"/>
      <c r="H145" s="32"/>
      <c r="I145" s="16">
        <f t="shared" si="6"/>
        <v>0</v>
      </c>
      <c r="J145" s="74">
        <v>0</v>
      </c>
    </row>
    <row r="146" spans="1:10">
      <c r="A146" s="5">
        <v>16</v>
      </c>
      <c r="B146" s="53">
        <v>3.1</v>
      </c>
      <c r="C146" s="14"/>
      <c r="D146" s="14"/>
      <c r="E146" s="11"/>
      <c r="F146" s="32"/>
      <c r="G146" s="32"/>
      <c r="H146" s="32"/>
      <c r="I146" s="16">
        <f t="shared" si="6"/>
        <v>0</v>
      </c>
      <c r="J146" s="36"/>
    </row>
    <row r="147" spans="1:10">
      <c r="A147" s="5">
        <v>17</v>
      </c>
      <c r="B147" s="53">
        <v>3.1</v>
      </c>
      <c r="C147" s="14"/>
      <c r="D147" s="14"/>
      <c r="E147" s="11"/>
      <c r="F147" s="32"/>
      <c r="G147" s="32"/>
      <c r="H147" s="32"/>
      <c r="I147" s="16">
        <f t="shared" si="6"/>
        <v>0</v>
      </c>
      <c r="J147" s="36"/>
    </row>
    <row r="148" spans="1:10" ht="37.5">
      <c r="A148" s="64" t="s">
        <v>87</v>
      </c>
      <c r="B148" s="55">
        <v>4</v>
      </c>
      <c r="C148" s="194" t="s">
        <v>105</v>
      </c>
      <c r="D148" s="25" t="s">
        <v>44</v>
      </c>
      <c r="E148" s="18"/>
      <c r="F148" s="61" t="s">
        <v>85</v>
      </c>
      <c r="G148" s="61" t="s">
        <v>86</v>
      </c>
      <c r="H148" s="61"/>
      <c r="I148" s="200" t="s">
        <v>26</v>
      </c>
      <c r="J148" s="35" t="s">
        <v>32</v>
      </c>
    </row>
    <row r="149" spans="1:10" ht="18.75">
      <c r="A149" s="5">
        <v>1</v>
      </c>
      <c r="B149" s="98">
        <v>4.0999999999999996</v>
      </c>
      <c r="C149" s="188" t="s">
        <v>15</v>
      </c>
      <c r="D149" s="14" t="s">
        <v>35</v>
      </c>
      <c r="E149" s="11">
        <v>8</v>
      </c>
      <c r="F149" s="16"/>
      <c r="G149" s="16"/>
      <c r="H149" s="16"/>
      <c r="I149" s="16">
        <f t="shared" ref="I149:I156" si="7">SUM(F149:H149)</f>
        <v>0</v>
      </c>
      <c r="J149" s="36">
        <v>30</v>
      </c>
    </row>
    <row r="150" spans="1:10" ht="18.75">
      <c r="A150" s="5">
        <v>2</v>
      </c>
      <c r="B150" s="98">
        <v>4.0999999999999996</v>
      </c>
      <c r="C150" s="188" t="s">
        <v>137</v>
      </c>
      <c r="D150" s="14" t="s">
        <v>83</v>
      </c>
      <c r="E150" s="11">
        <v>8</v>
      </c>
      <c r="F150" s="16"/>
      <c r="G150" s="15"/>
      <c r="H150" s="15"/>
      <c r="I150" s="16">
        <f t="shared" si="7"/>
        <v>0</v>
      </c>
      <c r="J150" s="36">
        <v>26</v>
      </c>
    </row>
    <row r="151" spans="1:10" ht="18.75">
      <c r="A151" s="5">
        <v>3</v>
      </c>
      <c r="B151" s="213">
        <v>4.0999999999999996</v>
      </c>
      <c r="C151" s="217" t="s">
        <v>133</v>
      </c>
      <c r="D151" s="221" t="s">
        <v>83</v>
      </c>
      <c r="E151" s="11">
        <v>8</v>
      </c>
      <c r="F151" s="224"/>
      <c r="G151" s="224"/>
      <c r="H151" s="224"/>
      <c r="I151" s="226">
        <f t="shared" si="7"/>
        <v>0</v>
      </c>
      <c r="J151" s="36">
        <v>23</v>
      </c>
    </row>
    <row r="152" spans="1:10" ht="18.75">
      <c r="A152" s="5">
        <v>4</v>
      </c>
      <c r="B152" s="53">
        <v>4.0999999999999996</v>
      </c>
      <c r="C152" s="187" t="s">
        <v>3</v>
      </c>
      <c r="D152" s="14" t="s">
        <v>35</v>
      </c>
      <c r="E152" s="11">
        <v>8</v>
      </c>
      <c r="F152" s="16"/>
      <c r="G152" s="15"/>
      <c r="H152" s="15"/>
      <c r="I152" s="16">
        <f t="shared" si="7"/>
        <v>0</v>
      </c>
      <c r="J152" s="36">
        <v>21</v>
      </c>
    </row>
    <row r="153" spans="1:10" ht="18.75">
      <c r="A153" s="5">
        <v>5</v>
      </c>
      <c r="B153" s="98">
        <v>4.0999999999999996</v>
      </c>
      <c r="C153" s="188" t="s">
        <v>76</v>
      </c>
      <c r="D153" s="14" t="s">
        <v>35</v>
      </c>
      <c r="E153" s="11">
        <v>8</v>
      </c>
      <c r="F153" s="16"/>
      <c r="G153" s="15"/>
      <c r="H153" s="15"/>
      <c r="I153" s="16">
        <f t="shared" si="7"/>
        <v>0</v>
      </c>
      <c r="J153" s="36">
        <v>20</v>
      </c>
    </row>
    <row r="154" spans="1:10" ht="18.75">
      <c r="A154" s="5">
        <v>6</v>
      </c>
      <c r="B154" s="53">
        <v>4.0999999999999996</v>
      </c>
      <c r="C154" s="187" t="s">
        <v>91</v>
      </c>
      <c r="D154" s="14" t="s">
        <v>5</v>
      </c>
      <c r="E154" s="11">
        <v>8</v>
      </c>
      <c r="F154" s="16"/>
      <c r="G154" s="15"/>
      <c r="H154" s="15"/>
      <c r="I154" s="16">
        <f t="shared" si="7"/>
        <v>0</v>
      </c>
      <c r="J154" s="36">
        <v>19</v>
      </c>
    </row>
    <row r="155" spans="1:10" ht="18.75">
      <c r="A155" s="5">
        <v>7</v>
      </c>
      <c r="B155" s="53">
        <v>4.0999999999999996</v>
      </c>
      <c r="C155" s="187" t="s">
        <v>12</v>
      </c>
      <c r="D155" s="14" t="s">
        <v>75</v>
      </c>
      <c r="E155" s="11">
        <v>8</v>
      </c>
      <c r="F155" s="16"/>
      <c r="G155" s="15"/>
      <c r="H155" s="15"/>
      <c r="I155" s="16">
        <f t="shared" si="7"/>
        <v>0</v>
      </c>
      <c r="J155" s="36">
        <v>18</v>
      </c>
    </row>
    <row r="156" spans="1:10" ht="18.75">
      <c r="A156" s="5">
        <v>8</v>
      </c>
      <c r="B156" s="53">
        <v>4.0999999999999996</v>
      </c>
      <c r="C156" s="187" t="s">
        <v>13</v>
      </c>
      <c r="D156" s="14" t="s">
        <v>75</v>
      </c>
      <c r="E156" s="11">
        <v>8</v>
      </c>
      <c r="F156" s="16"/>
      <c r="G156" s="15"/>
      <c r="H156" s="15"/>
      <c r="I156" s="16">
        <f t="shared" si="7"/>
        <v>0</v>
      </c>
      <c r="J156" s="36">
        <v>17</v>
      </c>
    </row>
    <row r="157" spans="1:10" ht="37.5">
      <c r="A157" s="64" t="s">
        <v>87</v>
      </c>
      <c r="B157" s="57">
        <v>5</v>
      </c>
      <c r="C157" s="196" t="s">
        <v>106</v>
      </c>
      <c r="D157" s="25" t="s">
        <v>44</v>
      </c>
      <c r="E157" s="18"/>
      <c r="F157" s="61" t="s">
        <v>85</v>
      </c>
      <c r="G157" s="61" t="s">
        <v>86</v>
      </c>
      <c r="H157" s="61"/>
      <c r="I157" s="200" t="s">
        <v>26</v>
      </c>
      <c r="J157" s="35" t="s">
        <v>32</v>
      </c>
    </row>
    <row r="158" spans="1:10" ht="18.75">
      <c r="A158" s="5">
        <v>1</v>
      </c>
      <c r="B158" s="53">
        <v>5.0999999999999996</v>
      </c>
      <c r="C158" s="186" t="s">
        <v>122</v>
      </c>
      <c r="D158" s="14" t="s">
        <v>89</v>
      </c>
      <c r="E158" s="11">
        <v>0</v>
      </c>
      <c r="F158" s="13"/>
      <c r="G158" s="13"/>
      <c r="H158" s="13"/>
      <c r="I158" s="16">
        <f t="shared" ref="I158:I171" si="8">SUM(F158:H158)</f>
        <v>0</v>
      </c>
      <c r="J158" s="36">
        <v>30</v>
      </c>
    </row>
    <row r="159" spans="1:10" ht="18.75">
      <c r="A159" s="5">
        <v>2</v>
      </c>
      <c r="B159" s="98">
        <v>5.0999999999999996</v>
      </c>
      <c r="C159" s="187" t="s">
        <v>22</v>
      </c>
      <c r="D159" s="14" t="s">
        <v>97</v>
      </c>
      <c r="E159" s="11">
        <v>0</v>
      </c>
      <c r="F159" s="16"/>
      <c r="G159" s="15"/>
      <c r="H159" s="15"/>
      <c r="I159" s="16">
        <f t="shared" si="8"/>
        <v>0</v>
      </c>
      <c r="J159" s="36">
        <v>26</v>
      </c>
    </row>
    <row r="160" spans="1:10" ht="18.75">
      <c r="A160" s="5">
        <v>3</v>
      </c>
      <c r="B160" s="100">
        <v>5.0999999999999996</v>
      </c>
      <c r="C160" s="188" t="s">
        <v>88</v>
      </c>
      <c r="D160" s="14" t="s">
        <v>34</v>
      </c>
      <c r="E160" s="11">
        <v>0</v>
      </c>
      <c r="F160" s="16"/>
      <c r="G160" s="15"/>
      <c r="H160" s="15"/>
      <c r="I160" s="16">
        <f t="shared" si="8"/>
        <v>0</v>
      </c>
      <c r="J160" s="36">
        <v>23</v>
      </c>
    </row>
    <row r="161" spans="1:10" ht="18.75">
      <c r="A161" s="5">
        <v>4</v>
      </c>
      <c r="B161" s="53">
        <v>5.0999999999999996</v>
      </c>
      <c r="C161" s="187" t="s">
        <v>116</v>
      </c>
      <c r="D161" s="14" t="s">
        <v>35</v>
      </c>
      <c r="E161" s="11">
        <v>0</v>
      </c>
      <c r="F161" s="16"/>
      <c r="G161" s="15"/>
      <c r="H161" s="15"/>
      <c r="I161" s="16">
        <f t="shared" si="8"/>
        <v>0</v>
      </c>
      <c r="J161" s="36">
        <v>21</v>
      </c>
    </row>
    <row r="162" spans="1:10" ht="18.75">
      <c r="A162" s="5">
        <v>5</v>
      </c>
      <c r="B162" s="53">
        <v>5.0999999999999996</v>
      </c>
      <c r="C162" s="187" t="s">
        <v>99</v>
      </c>
      <c r="D162" s="14" t="s">
        <v>97</v>
      </c>
      <c r="E162" s="11">
        <v>0</v>
      </c>
      <c r="F162" s="13"/>
      <c r="G162" s="13"/>
      <c r="H162" s="13"/>
      <c r="I162" s="16">
        <f t="shared" si="8"/>
        <v>0</v>
      </c>
      <c r="J162" s="36">
        <v>20</v>
      </c>
    </row>
    <row r="163" spans="1:10" ht="18.75">
      <c r="A163" s="5">
        <v>6</v>
      </c>
      <c r="B163" s="53">
        <v>5.0999999999999996</v>
      </c>
      <c r="C163" s="187" t="s">
        <v>33</v>
      </c>
      <c r="D163" s="14" t="s">
        <v>75</v>
      </c>
      <c r="E163" s="11">
        <v>0</v>
      </c>
      <c r="F163" s="16"/>
      <c r="G163" s="15"/>
      <c r="H163" s="15"/>
      <c r="I163" s="16">
        <f t="shared" si="8"/>
        <v>0</v>
      </c>
      <c r="J163" s="36">
        <v>19</v>
      </c>
    </row>
    <row r="164" spans="1:10" ht="18.75">
      <c r="A164" s="5">
        <v>7</v>
      </c>
      <c r="B164" s="98">
        <v>5.0999999999999996</v>
      </c>
      <c r="C164" s="188" t="s">
        <v>95</v>
      </c>
      <c r="D164" s="14" t="s">
        <v>34</v>
      </c>
      <c r="E164" s="11">
        <v>0</v>
      </c>
      <c r="F164" s="16"/>
      <c r="G164" s="15"/>
      <c r="H164" s="15"/>
      <c r="I164" s="16">
        <f t="shared" si="8"/>
        <v>0</v>
      </c>
      <c r="J164" s="36">
        <v>18</v>
      </c>
    </row>
    <row r="165" spans="1:10" ht="18.75">
      <c r="A165" s="5">
        <v>8</v>
      </c>
      <c r="B165" s="53">
        <v>5.0999999999999996</v>
      </c>
      <c r="C165" s="187" t="s">
        <v>41</v>
      </c>
      <c r="D165" s="14" t="s">
        <v>113</v>
      </c>
      <c r="E165" s="11">
        <v>0</v>
      </c>
      <c r="F165" s="13"/>
      <c r="G165" s="13"/>
      <c r="H165" s="13"/>
      <c r="I165" s="16">
        <f t="shared" si="8"/>
        <v>0</v>
      </c>
      <c r="J165" s="36">
        <v>17</v>
      </c>
    </row>
    <row r="166" spans="1:10" ht="18.75">
      <c r="A166" s="5">
        <v>9</v>
      </c>
      <c r="B166" s="53">
        <v>5.0999999999999996</v>
      </c>
      <c r="C166" s="187" t="s">
        <v>2</v>
      </c>
      <c r="D166" s="14" t="s">
        <v>113</v>
      </c>
      <c r="E166" s="11">
        <v>0</v>
      </c>
      <c r="F166" s="13"/>
      <c r="G166" s="13"/>
      <c r="H166" s="13"/>
      <c r="I166" s="16">
        <f t="shared" si="8"/>
        <v>0</v>
      </c>
      <c r="J166" s="36">
        <v>16</v>
      </c>
    </row>
    <row r="167" spans="1:10" ht="18.75">
      <c r="A167" s="5">
        <v>10</v>
      </c>
      <c r="B167" s="100">
        <v>5.0999999999999996</v>
      </c>
      <c r="C167" s="218" t="s">
        <v>73</v>
      </c>
      <c r="D167" s="14" t="s">
        <v>103</v>
      </c>
      <c r="E167" s="11">
        <v>0</v>
      </c>
      <c r="F167" s="15"/>
      <c r="G167" s="15"/>
      <c r="H167" s="15"/>
      <c r="I167" s="16">
        <f t="shared" si="8"/>
        <v>0</v>
      </c>
      <c r="J167" s="36">
        <v>0</v>
      </c>
    </row>
    <row r="168" spans="1:10" ht="18.75">
      <c r="A168" s="5">
        <v>11</v>
      </c>
      <c r="B168" s="54">
        <v>5.0999999999999996</v>
      </c>
      <c r="C168" s="187" t="s">
        <v>36</v>
      </c>
      <c r="D168" s="14" t="s">
        <v>74</v>
      </c>
      <c r="E168" s="11">
        <v>0</v>
      </c>
      <c r="F168" s="15"/>
      <c r="G168" s="15"/>
      <c r="H168" s="15"/>
      <c r="I168" s="16">
        <f t="shared" si="8"/>
        <v>0</v>
      </c>
      <c r="J168" s="36">
        <v>0</v>
      </c>
    </row>
    <row r="169" spans="1:10" ht="18.75">
      <c r="A169" s="5">
        <v>12</v>
      </c>
      <c r="B169" s="54">
        <v>5.0999999999999996</v>
      </c>
      <c r="C169" s="187" t="s">
        <v>27</v>
      </c>
      <c r="D169" s="14" t="s">
        <v>74</v>
      </c>
      <c r="E169" s="11">
        <v>0</v>
      </c>
      <c r="F169" s="15"/>
      <c r="G169" s="15"/>
      <c r="H169" s="15"/>
      <c r="I169" s="16">
        <f t="shared" si="8"/>
        <v>0</v>
      </c>
      <c r="J169" s="36">
        <v>0</v>
      </c>
    </row>
    <row r="170" spans="1:10" ht="18.75">
      <c r="A170" s="5">
        <v>13</v>
      </c>
      <c r="B170" s="53">
        <v>5.0999999999999996</v>
      </c>
      <c r="C170" s="187" t="s">
        <v>92</v>
      </c>
      <c r="D170" s="14" t="s">
        <v>74</v>
      </c>
      <c r="E170" s="11">
        <v>0</v>
      </c>
      <c r="F170" s="16"/>
      <c r="G170" s="16"/>
      <c r="H170" s="16"/>
      <c r="I170" s="16">
        <f t="shared" si="8"/>
        <v>0</v>
      </c>
      <c r="J170" s="36">
        <v>0</v>
      </c>
    </row>
    <row r="171" spans="1:10" ht="18.75">
      <c r="A171" s="5">
        <v>14</v>
      </c>
      <c r="B171" s="54">
        <v>5.0999999999999996</v>
      </c>
      <c r="C171" s="190" t="s">
        <v>117</v>
      </c>
      <c r="D171" s="14" t="s">
        <v>83</v>
      </c>
      <c r="E171" s="11">
        <v>0</v>
      </c>
      <c r="F171" s="32"/>
      <c r="G171" s="32"/>
      <c r="H171" s="32"/>
      <c r="I171" s="16">
        <f t="shared" si="8"/>
        <v>0</v>
      </c>
      <c r="J171" s="36">
        <v>0</v>
      </c>
    </row>
    <row r="172" spans="1:10" ht="18.75">
      <c r="A172" s="64" t="s">
        <v>87</v>
      </c>
      <c r="B172" s="56">
        <v>6</v>
      </c>
      <c r="C172" s="195" t="s">
        <v>84</v>
      </c>
      <c r="D172" s="25" t="s">
        <v>44</v>
      </c>
      <c r="E172" s="18"/>
      <c r="F172" s="61" t="s">
        <v>85</v>
      </c>
      <c r="G172" s="61" t="s">
        <v>86</v>
      </c>
      <c r="H172" s="61"/>
      <c r="I172" s="200" t="s">
        <v>26</v>
      </c>
      <c r="J172" s="35" t="s">
        <v>32</v>
      </c>
    </row>
    <row r="173" spans="1:10" ht="18.75">
      <c r="A173" s="5">
        <v>1</v>
      </c>
      <c r="B173" s="53">
        <v>6.1</v>
      </c>
      <c r="C173" s="187" t="s">
        <v>19</v>
      </c>
      <c r="D173" s="14" t="s">
        <v>89</v>
      </c>
      <c r="E173" s="11">
        <v>5</v>
      </c>
      <c r="F173" s="16"/>
      <c r="G173" s="16"/>
      <c r="H173" s="16"/>
      <c r="I173" s="16">
        <f t="shared" ref="I173:I183" si="9">SUM(F173:H173)</f>
        <v>0</v>
      </c>
      <c r="J173" s="36">
        <v>30</v>
      </c>
    </row>
    <row r="174" spans="1:10" ht="18.75">
      <c r="A174" s="5">
        <v>2</v>
      </c>
      <c r="B174" s="54">
        <v>6.1</v>
      </c>
      <c r="C174" s="187" t="s">
        <v>18</v>
      </c>
      <c r="D174" s="14" t="s">
        <v>74</v>
      </c>
      <c r="E174" s="11">
        <v>5</v>
      </c>
      <c r="F174" s="32"/>
      <c r="G174" s="32"/>
      <c r="H174" s="32"/>
      <c r="I174" s="16">
        <f t="shared" si="9"/>
        <v>0</v>
      </c>
      <c r="J174" s="36">
        <v>26</v>
      </c>
    </row>
    <row r="175" spans="1:10" ht="18.75">
      <c r="A175" s="5">
        <v>3</v>
      </c>
      <c r="B175" s="53">
        <v>6.1</v>
      </c>
      <c r="C175" s="188" t="s">
        <v>23</v>
      </c>
      <c r="D175" s="14" t="s">
        <v>103</v>
      </c>
      <c r="E175" s="11">
        <v>5</v>
      </c>
      <c r="F175" s="15"/>
      <c r="G175" s="15"/>
      <c r="H175" s="15"/>
      <c r="I175" s="16">
        <f t="shared" si="9"/>
        <v>0</v>
      </c>
      <c r="J175" s="36">
        <v>23</v>
      </c>
    </row>
    <row r="176" spans="1:10" ht="18.75">
      <c r="A176" s="5">
        <v>4</v>
      </c>
      <c r="B176" s="53">
        <v>6.1</v>
      </c>
      <c r="C176" s="219" t="s">
        <v>37</v>
      </c>
      <c r="D176" s="14" t="s">
        <v>89</v>
      </c>
      <c r="E176" s="11">
        <v>5</v>
      </c>
      <c r="F176" s="13"/>
      <c r="G176" s="13"/>
      <c r="H176" s="13"/>
      <c r="I176" s="16">
        <f t="shared" si="9"/>
        <v>0</v>
      </c>
      <c r="J176" s="36">
        <v>21</v>
      </c>
    </row>
    <row r="177" spans="1:10" ht="18.75">
      <c r="A177" s="5">
        <v>5</v>
      </c>
      <c r="B177" s="53">
        <v>6.1</v>
      </c>
      <c r="C177" s="187" t="s">
        <v>14</v>
      </c>
      <c r="D177" s="14" t="s">
        <v>74</v>
      </c>
      <c r="E177" s="11">
        <v>5</v>
      </c>
      <c r="F177" s="15"/>
      <c r="G177" s="15"/>
      <c r="H177" s="15"/>
      <c r="I177" s="16">
        <f t="shared" si="9"/>
        <v>0</v>
      </c>
      <c r="J177" s="36">
        <v>20</v>
      </c>
    </row>
    <row r="178" spans="1:10" ht="18.75">
      <c r="A178" s="5">
        <v>6</v>
      </c>
      <c r="B178" s="53">
        <v>6.1</v>
      </c>
      <c r="C178" s="187" t="s">
        <v>100</v>
      </c>
      <c r="D178" s="14" t="s">
        <v>89</v>
      </c>
      <c r="E178" s="11">
        <v>5</v>
      </c>
      <c r="F178" s="15"/>
      <c r="G178" s="15"/>
      <c r="H178" s="15"/>
      <c r="I178" s="16">
        <f t="shared" si="9"/>
        <v>0</v>
      </c>
      <c r="J178" s="36">
        <v>19</v>
      </c>
    </row>
    <row r="179" spans="1:10" ht="18.75">
      <c r="A179" s="5">
        <v>7</v>
      </c>
      <c r="B179" s="54">
        <v>6.1</v>
      </c>
      <c r="C179" s="187" t="s">
        <v>98</v>
      </c>
      <c r="D179" s="14" t="s">
        <v>103</v>
      </c>
      <c r="E179" s="11">
        <v>5</v>
      </c>
      <c r="F179" s="13"/>
      <c r="G179" s="13"/>
      <c r="H179" s="13"/>
      <c r="I179" s="16">
        <f t="shared" si="9"/>
        <v>0</v>
      </c>
      <c r="J179" s="36">
        <v>18</v>
      </c>
    </row>
    <row r="180" spans="1:10" ht="18.75">
      <c r="A180" s="5">
        <v>8</v>
      </c>
      <c r="B180" s="53">
        <v>6.1</v>
      </c>
      <c r="C180" s="187" t="s">
        <v>109</v>
      </c>
      <c r="D180" s="14" t="s">
        <v>113</v>
      </c>
      <c r="E180" s="11">
        <v>5</v>
      </c>
      <c r="F180" s="13"/>
      <c r="G180" s="13"/>
      <c r="H180" s="13"/>
      <c r="I180" s="16">
        <f t="shared" si="9"/>
        <v>0</v>
      </c>
      <c r="J180" s="36">
        <v>17</v>
      </c>
    </row>
    <row r="181" spans="1:10" ht="18.75">
      <c r="A181" s="5">
        <v>9</v>
      </c>
      <c r="B181" s="53">
        <v>6.1</v>
      </c>
      <c r="C181" s="187" t="s">
        <v>136</v>
      </c>
      <c r="D181" s="14" t="s">
        <v>113</v>
      </c>
      <c r="E181" s="11">
        <v>5</v>
      </c>
      <c r="F181" s="16"/>
      <c r="G181" s="15"/>
      <c r="H181" s="15"/>
      <c r="I181" s="16">
        <f t="shared" si="9"/>
        <v>0</v>
      </c>
      <c r="J181" s="36">
        <v>16</v>
      </c>
    </row>
    <row r="182" spans="1:10" ht="18.75">
      <c r="A182" s="5">
        <v>10</v>
      </c>
      <c r="B182" s="53">
        <v>6.1</v>
      </c>
      <c r="C182" s="187" t="s">
        <v>104</v>
      </c>
      <c r="D182" s="14" t="s">
        <v>89</v>
      </c>
      <c r="E182" s="11">
        <v>5</v>
      </c>
      <c r="F182" s="13"/>
      <c r="G182" s="13"/>
      <c r="H182" s="13"/>
      <c r="I182" s="16">
        <f t="shared" si="9"/>
        <v>0</v>
      </c>
      <c r="J182" s="36">
        <v>0</v>
      </c>
    </row>
    <row r="183" spans="1:10" ht="18.75">
      <c r="A183" s="5">
        <v>11</v>
      </c>
      <c r="B183" s="54">
        <v>6.1</v>
      </c>
      <c r="C183" s="187" t="s">
        <v>90</v>
      </c>
      <c r="D183" s="14" t="s">
        <v>103</v>
      </c>
      <c r="E183" s="11">
        <v>5</v>
      </c>
      <c r="F183" s="15"/>
      <c r="G183" s="15"/>
      <c r="H183" s="15"/>
      <c r="I183" s="16">
        <f t="shared" si="9"/>
        <v>0</v>
      </c>
      <c r="J183" s="36">
        <v>0</v>
      </c>
    </row>
    <row r="184" spans="1:10" ht="24" customHeight="1">
      <c r="A184" s="173" t="s">
        <v>48</v>
      </c>
      <c r="B184" s="175" t="s">
        <v>43</v>
      </c>
      <c r="C184" s="23" t="s">
        <v>0</v>
      </c>
      <c r="D184" s="23" t="s">
        <v>1</v>
      </c>
      <c r="E184" s="222" t="s">
        <v>47</v>
      </c>
      <c r="F184" s="181"/>
      <c r="G184" s="182"/>
      <c r="H184" s="182"/>
      <c r="I184" s="183"/>
      <c r="J184" s="183"/>
    </row>
    <row r="185" spans="1:10" ht="24" customHeight="1">
      <c r="A185" s="173" t="s">
        <v>48</v>
      </c>
      <c r="B185" s="175" t="s">
        <v>43</v>
      </c>
      <c r="C185" s="216" t="s">
        <v>0</v>
      </c>
      <c r="D185" s="23" t="s">
        <v>1</v>
      </c>
      <c r="E185" s="222" t="s">
        <v>47</v>
      </c>
      <c r="F185" s="181"/>
      <c r="G185" s="182"/>
      <c r="H185" s="182"/>
      <c r="I185" s="183"/>
      <c r="J185" s="183"/>
    </row>
    <row r="186" spans="1:10">
      <c r="A186" s="203">
        <v>3</v>
      </c>
      <c r="B186" s="204" t="s">
        <v>45</v>
      </c>
      <c r="C186" s="205" t="s">
        <v>46</v>
      </c>
      <c r="D186" s="206" t="s">
        <v>89</v>
      </c>
      <c r="E186" s="203"/>
      <c r="F186" s="207" t="s">
        <v>85</v>
      </c>
      <c r="G186" s="207" t="s">
        <v>86</v>
      </c>
      <c r="H186" s="208"/>
      <c r="I186" s="208" t="s">
        <v>26</v>
      </c>
      <c r="J186" s="208">
        <v>10.9</v>
      </c>
    </row>
    <row r="187" spans="1:10">
      <c r="A187" s="203">
        <v>3</v>
      </c>
      <c r="B187" s="204" t="s">
        <v>45</v>
      </c>
      <c r="C187" s="205" t="s">
        <v>46</v>
      </c>
      <c r="D187" s="206" t="s">
        <v>103</v>
      </c>
      <c r="E187" s="203"/>
      <c r="F187" s="207" t="s">
        <v>85</v>
      </c>
      <c r="G187" s="207" t="s">
        <v>86</v>
      </c>
      <c r="H187" s="208"/>
      <c r="I187" s="208" t="s">
        <v>26</v>
      </c>
      <c r="J187" s="208">
        <v>10.9</v>
      </c>
    </row>
    <row r="188" spans="1:10">
      <c r="A188" s="203">
        <v>3</v>
      </c>
      <c r="B188" s="204" t="s">
        <v>45</v>
      </c>
      <c r="C188" s="205" t="s">
        <v>46</v>
      </c>
      <c r="D188" s="206" t="s">
        <v>74</v>
      </c>
      <c r="E188" s="203"/>
      <c r="F188" s="207" t="s">
        <v>85</v>
      </c>
      <c r="G188" s="207" t="s">
        <v>86</v>
      </c>
      <c r="H188" s="208"/>
      <c r="I188" s="208" t="s">
        <v>26</v>
      </c>
      <c r="J188" s="208">
        <v>10.9</v>
      </c>
    </row>
    <row r="189" spans="1:10">
      <c r="A189" s="203">
        <v>3</v>
      </c>
      <c r="B189" s="204" t="s">
        <v>45</v>
      </c>
      <c r="C189" s="205" t="s">
        <v>46</v>
      </c>
      <c r="D189" s="206" t="s">
        <v>97</v>
      </c>
      <c r="E189" s="203"/>
      <c r="F189" s="207" t="s">
        <v>85</v>
      </c>
      <c r="G189" s="207" t="s">
        <v>86</v>
      </c>
      <c r="H189" s="208"/>
      <c r="I189" s="208" t="s">
        <v>26</v>
      </c>
      <c r="J189" s="208">
        <v>10.9</v>
      </c>
    </row>
    <row r="190" spans="1:10">
      <c r="A190" s="203">
        <v>3</v>
      </c>
      <c r="B190" s="204" t="s">
        <v>45</v>
      </c>
      <c r="C190" s="205" t="s">
        <v>46</v>
      </c>
      <c r="D190" s="206" t="s">
        <v>34</v>
      </c>
      <c r="E190" s="203"/>
      <c r="F190" s="207" t="s">
        <v>85</v>
      </c>
      <c r="G190" s="207" t="s">
        <v>86</v>
      </c>
      <c r="H190" s="208"/>
      <c r="I190" s="208" t="s">
        <v>26</v>
      </c>
      <c r="J190" s="208">
        <v>10.9</v>
      </c>
    </row>
    <row r="191" spans="1:10">
      <c r="A191" s="203">
        <v>3</v>
      </c>
      <c r="B191" s="204" t="s">
        <v>45</v>
      </c>
      <c r="C191" s="205" t="s">
        <v>46</v>
      </c>
      <c r="D191" s="206" t="s">
        <v>5</v>
      </c>
      <c r="E191" s="203"/>
      <c r="F191" s="207" t="s">
        <v>85</v>
      </c>
      <c r="G191" s="207" t="s">
        <v>86</v>
      </c>
      <c r="H191" s="208"/>
      <c r="I191" s="208" t="s">
        <v>26</v>
      </c>
      <c r="J191" s="208">
        <v>10.9</v>
      </c>
    </row>
    <row r="192" spans="1:10">
      <c r="A192" s="203">
        <v>3</v>
      </c>
      <c r="B192" s="204" t="s">
        <v>45</v>
      </c>
      <c r="C192" s="215" t="s">
        <v>46</v>
      </c>
      <c r="D192" s="220" t="s">
        <v>101</v>
      </c>
      <c r="E192" s="203"/>
      <c r="F192" s="223" t="s">
        <v>85</v>
      </c>
      <c r="G192" s="223" t="s">
        <v>86</v>
      </c>
      <c r="H192" s="225"/>
      <c r="I192" s="225" t="s">
        <v>26</v>
      </c>
      <c r="J192" s="208">
        <v>10.9</v>
      </c>
    </row>
    <row r="193" spans="1:10">
      <c r="A193" s="203">
        <v>3</v>
      </c>
      <c r="B193" s="204" t="s">
        <v>45</v>
      </c>
      <c r="C193" s="205" t="s">
        <v>46</v>
      </c>
      <c r="D193" s="206" t="s">
        <v>35</v>
      </c>
      <c r="E193" s="203"/>
      <c r="F193" s="207" t="s">
        <v>85</v>
      </c>
      <c r="G193" s="207" t="s">
        <v>86</v>
      </c>
      <c r="H193" s="208"/>
      <c r="I193" s="208" t="s">
        <v>26</v>
      </c>
      <c r="J193" s="208">
        <v>10.9</v>
      </c>
    </row>
    <row r="194" spans="1:10">
      <c r="A194" s="203">
        <v>3</v>
      </c>
      <c r="B194" s="204" t="s">
        <v>45</v>
      </c>
      <c r="C194" s="205" t="s">
        <v>46</v>
      </c>
      <c r="D194" s="206" t="s">
        <v>75</v>
      </c>
      <c r="E194" s="203"/>
      <c r="F194" s="207" t="s">
        <v>85</v>
      </c>
      <c r="G194" s="207" t="s">
        <v>86</v>
      </c>
      <c r="H194" s="208"/>
      <c r="I194" s="208" t="s">
        <v>26</v>
      </c>
      <c r="J194" s="208">
        <v>10.9</v>
      </c>
    </row>
    <row r="195" spans="1:10">
      <c r="A195" s="203">
        <v>3</v>
      </c>
      <c r="B195" s="204" t="s">
        <v>45</v>
      </c>
      <c r="C195" s="205" t="s">
        <v>46</v>
      </c>
      <c r="D195" s="206" t="s">
        <v>113</v>
      </c>
      <c r="E195" s="203"/>
      <c r="F195" s="207" t="s">
        <v>85</v>
      </c>
      <c r="G195" s="207" t="s">
        <v>86</v>
      </c>
      <c r="H195" s="208"/>
      <c r="I195" s="208" t="s">
        <v>26</v>
      </c>
      <c r="J195" s="208">
        <v>10.9</v>
      </c>
    </row>
    <row r="196" spans="1:10">
      <c r="A196" s="203">
        <v>3</v>
      </c>
      <c r="B196" s="204" t="s">
        <v>45</v>
      </c>
      <c r="C196" s="205" t="s">
        <v>46</v>
      </c>
      <c r="D196" s="206" t="s">
        <v>115</v>
      </c>
      <c r="E196" s="203"/>
      <c r="F196" s="207" t="s">
        <v>85</v>
      </c>
      <c r="G196" s="207" t="s">
        <v>86</v>
      </c>
      <c r="H196" s="208"/>
      <c r="I196" s="208" t="s">
        <v>26</v>
      </c>
      <c r="J196" s="208">
        <v>10.9</v>
      </c>
    </row>
    <row r="197" spans="1:10">
      <c r="A197" s="203">
        <v>3</v>
      </c>
      <c r="B197" s="204" t="s">
        <v>45</v>
      </c>
      <c r="C197" s="205" t="s">
        <v>46</v>
      </c>
      <c r="D197" s="206" t="s">
        <v>83</v>
      </c>
      <c r="E197" s="203"/>
      <c r="F197" s="207" t="s">
        <v>85</v>
      </c>
      <c r="G197" s="207" t="s">
        <v>86</v>
      </c>
      <c r="H197" s="208"/>
      <c r="I197" s="208" t="s">
        <v>26</v>
      </c>
      <c r="J197" s="208">
        <v>10.9</v>
      </c>
    </row>
    <row r="198" spans="1:10" ht="18.75">
      <c r="A198" s="5">
        <v>0</v>
      </c>
      <c r="B198" s="53"/>
      <c r="C198" s="190"/>
      <c r="D198" s="14"/>
      <c r="E198" s="11"/>
      <c r="F198" s="32"/>
      <c r="G198" s="32"/>
      <c r="H198" s="32"/>
      <c r="I198" s="16">
        <f>SUM(F198:H198)</f>
        <v>0</v>
      </c>
      <c r="J198" s="36"/>
    </row>
    <row r="199" spans="1:10" ht="18.75">
      <c r="A199" s="5">
        <v>0</v>
      </c>
      <c r="B199" s="53"/>
      <c r="C199" s="187"/>
      <c r="D199" s="14"/>
      <c r="E199" s="11"/>
      <c r="F199" s="13"/>
      <c r="G199" s="13"/>
      <c r="H199" s="13"/>
      <c r="I199" s="16">
        <f>SUM(F199:H199)</f>
        <v>0</v>
      </c>
      <c r="J199" s="36"/>
    </row>
    <row r="200" spans="1:10" ht="18.75">
      <c r="A200" s="5">
        <v>0</v>
      </c>
      <c r="B200" s="53"/>
      <c r="C200" s="190"/>
      <c r="D200" s="14"/>
      <c r="E200" s="11"/>
      <c r="F200" s="32"/>
      <c r="G200" s="32"/>
      <c r="H200" s="32"/>
      <c r="I200" s="16"/>
      <c r="J200" s="36"/>
    </row>
    <row r="201" spans="1:10" ht="18.75">
      <c r="A201" s="5">
        <v>0</v>
      </c>
      <c r="B201" s="53"/>
      <c r="C201" s="187"/>
      <c r="D201" s="14"/>
      <c r="E201" s="11"/>
      <c r="F201" s="13"/>
      <c r="G201" s="13"/>
      <c r="H201" s="13"/>
      <c r="I201" s="16"/>
      <c r="J201" s="36"/>
    </row>
    <row r="202" spans="1:10" ht="18.75">
      <c r="A202" s="5">
        <v>0</v>
      </c>
      <c r="B202" s="53"/>
      <c r="C202" s="187"/>
      <c r="D202" s="14"/>
      <c r="E202" s="11"/>
      <c r="F202" s="13"/>
      <c r="G202" s="13"/>
      <c r="H202" s="13"/>
      <c r="I202" s="16"/>
      <c r="J202" s="36"/>
    </row>
  </sheetData>
  <phoneticPr fontId="39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07"/>
  <sheetViews>
    <sheetView topLeftCell="A52" zoomScaleNormal="100" workbookViewId="0">
      <selection activeCell="Q71" sqref="Q71"/>
    </sheetView>
  </sheetViews>
  <sheetFormatPr defaultRowHeight="18"/>
  <cols>
    <col min="1" max="1" width="3.42578125" customWidth="1"/>
    <col min="2" max="2" width="7.7109375" customWidth="1"/>
    <col min="3" max="3" width="26" style="193" customWidth="1"/>
    <col min="4" max="4" width="14.28515625" customWidth="1"/>
    <col min="5" max="8" width="4.7109375" customWidth="1"/>
    <col min="9" max="9" width="8.140625" style="201" customWidth="1"/>
    <col min="10" max="10" width="4.5703125" customWidth="1"/>
    <col min="11" max="11" width="3.5703125" style="123" customWidth="1"/>
    <col min="12" max="12" width="8.7109375" style="197" customWidth="1"/>
    <col min="13" max="13" width="3.140625" style="197" customWidth="1"/>
    <col min="14" max="14" width="3" customWidth="1"/>
    <col min="15" max="15" width="5.5703125" customWidth="1"/>
    <col min="16" max="16" width="22.7109375" customWidth="1"/>
    <col min="17" max="17" width="15" customWidth="1"/>
    <col min="18" max="18" width="4.5703125" customWidth="1"/>
    <col min="19" max="21" width="5.5703125" customWidth="1"/>
    <col min="22" max="22" width="6.28515625" customWidth="1"/>
    <col min="23" max="23" width="5.5703125" customWidth="1"/>
    <col min="24" max="24" width="4.28515625" customWidth="1"/>
    <col min="25" max="25" width="8.7109375" customWidth="1"/>
  </cols>
  <sheetData>
    <row r="1" spans="1:13" ht="23.45" customHeight="1">
      <c r="A1" s="65"/>
      <c r="B1" s="66"/>
      <c r="C1" s="184" t="s">
        <v>170</v>
      </c>
      <c r="D1" s="71"/>
      <c r="E1" s="68"/>
      <c r="F1" s="69"/>
      <c r="G1" s="70"/>
      <c r="H1" s="70"/>
      <c r="I1" s="198"/>
      <c r="J1" s="72"/>
      <c r="K1" s="118"/>
      <c r="L1" s="209"/>
      <c r="M1"/>
    </row>
    <row r="2" spans="1:13">
      <c r="A2" s="82"/>
      <c r="B2" s="83" t="s">
        <v>123</v>
      </c>
      <c r="C2" s="185"/>
      <c r="D2" s="85"/>
      <c r="E2" s="86" t="s">
        <v>192</v>
      </c>
      <c r="F2" s="86"/>
      <c r="G2" s="87"/>
      <c r="H2" s="87"/>
      <c r="I2" s="199" t="s">
        <v>142</v>
      </c>
      <c r="J2" s="89"/>
      <c r="L2" s="209"/>
      <c r="M2"/>
    </row>
    <row r="3" spans="1:13" ht="18" customHeight="1">
      <c r="A3" s="75" t="s">
        <v>48</v>
      </c>
      <c r="B3" s="76" t="s">
        <v>43</v>
      </c>
      <c r="C3" s="77" t="s">
        <v>0</v>
      </c>
      <c r="D3" s="77" t="s">
        <v>1</v>
      </c>
      <c r="E3" s="202" t="s">
        <v>47</v>
      </c>
      <c r="F3" s="79"/>
      <c r="G3" s="80"/>
      <c r="H3" s="80"/>
      <c r="I3" s="81"/>
      <c r="J3" s="81"/>
      <c r="L3" s="209"/>
      <c r="M3"/>
    </row>
    <row r="4" spans="1:13">
      <c r="A4" s="203">
        <v>3</v>
      </c>
      <c r="B4" s="204" t="s">
        <v>45</v>
      </c>
      <c r="C4" s="205" t="s">
        <v>46</v>
      </c>
      <c r="D4" s="206" t="s">
        <v>89</v>
      </c>
      <c r="E4" s="203"/>
      <c r="F4" s="207" t="s">
        <v>85</v>
      </c>
      <c r="G4" s="207" t="s">
        <v>86</v>
      </c>
      <c r="H4" s="208"/>
      <c r="I4" s="208" t="s">
        <v>26</v>
      </c>
      <c r="J4" s="208">
        <v>10.9</v>
      </c>
      <c r="K4" s="120" t="s">
        <v>24</v>
      </c>
      <c r="L4" s="209"/>
      <c r="M4"/>
    </row>
    <row r="5" spans="1:13" ht="18.75">
      <c r="A5" s="5">
        <v>2</v>
      </c>
      <c r="B5" s="53">
        <v>5.0999999999999996</v>
      </c>
      <c r="C5" s="186" t="s">
        <v>122</v>
      </c>
      <c r="D5" s="14" t="s">
        <v>89</v>
      </c>
      <c r="E5" s="11">
        <v>0</v>
      </c>
      <c r="F5" s="13"/>
      <c r="G5" s="13"/>
      <c r="H5" s="13"/>
      <c r="I5" s="16">
        <f>SUM(F5:H5)</f>
        <v>0</v>
      </c>
      <c r="J5" s="36"/>
      <c r="K5" s="120">
        <f t="shared" ref="K5:K38" si="0">E5+I5</f>
        <v>0</v>
      </c>
      <c r="L5" s="209">
        <f>SUM(K5:K9)</f>
        <v>10</v>
      </c>
      <c r="M5"/>
    </row>
    <row r="6" spans="1:13" ht="18.75">
      <c r="A6" s="5">
        <v>2</v>
      </c>
      <c r="B6" s="53">
        <v>6.1</v>
      </c>
      <c r="C6" s="187" t="s">
        <v>37</v>
      </c>
      <c r="D6" s="14" t="s">
        <v>89</v>
      </c>
      <c r="E6" s="11">
        <v>5</v>
      </c>
      <c r="F6" s="13"/>
      <c r="G6" s="13"/>
      <c r="H6" s="13"/>
      <c r="I6" s="16">
        <f>SUM(F6:H6)</f>
        <v>0</v>
      </c>
      <c r="J6" s="36"/>
      <c r="K6" s="120">
        <f t="shared" si="0"/>
        <v>5</v>
      </c>
      <c r="L6" s="209"/>
      <c r="M6"/>
    </row>
    <row r="7" spans="1:13" ht="18.75">
      <c r="A7" s="5">
        <v>1</v>
      </c>
      <c r="B7" s="53">
        <v>6.1</v>
      </c>
      <c r="C7" s="187" t="s">
        <v>19</v>
      </c>
      <c r="D7" s="14" t="s">
        <v>89</v>
      </c>
      <c r="E7" s="11">
        <v>5</v>
      </c>
      <c r="F7" s="16"/>
      <c r="G7" s="16"/>
      <c r="H7" s="16"/>
      <c r="I7" s="16">
        <f>SUM(F7:H7)</f>
        <v>0</v>
      </c>
      <c r="J7" s="36"/>
      <c r="K7" s="120">
        <f t="shared" si="0"/>
        <v>5</v>
      </c>
      <c r="L7" s="209"/>
      <c r="M7"/>
    </row>
    <row r="8" spans="1:13" ht="18.75">
      <c r="A8" s="5">
        <v>1</v>
      </c>
      <c r="B8" s="53">
        <v>6.1</v>
      </c>
      <c r="C8" s="187" t="s">
        <v>100</v>
      </c>
      <c r="D8" s="14" t="s">
        <v>89</v>
      </c>
      <c r="E8" s="11">
        <v>5</v>
      </c>
      <c r="F8" s="15"/>
      <c r="G8" s="15"/>
      <c r="H8" s="15"/>
      <c r="I8" s="16">
        <f>SUM(F8:H8)</f>
        <v>0</v>
      </c>
      <c r="J8" s="36"/>
      <c r="K8" s="120" t="s">
        <v>24</v>
      </c>
      <c r="L8" s="209"/>
      <c r="M8"/>
    </row>
    <row r="9" spans="1:13" ht="18.75">
      <c r="A9" s="5">
        <v>1</v>
      </c>
      <c r="B9" s="53">
        <v>6.1</v>
      </c>
      <c r="C9" s="187" t="s">
        <v>104</v>
      </c>
      <c r="D9" s="14" t="s">
        <v>89</v>
      </c>
      <c r="E9" s="11">
        <v>5</v>
      </c>
      <c r="F9" s="13"/>
      <c r="G9" s="13"/>
      <c r="H9" s="13"/>
      <c r="I9" s="16">
        <f>SUM(F9:H9)</f>
        <v>0</v>
      </c>
      <c r="J9" s="36"/>
      <c r="K9" s="120" t="s">
        <v>24</v>
      </c>
      <c r="L9" s="209"/>
      <c r="M9"/>
    </row>
    <row r="10" spans="1:13">
      <c r="A10" s="203">
        <v>3</v>
      </c>
      <c r="B10" s="204" t="s">
        <v>45</v>
      </c>
      <c r="C10" s="205" t="s">
        <v>46</v>
      </c>
      <c r="D10" s="206" t="s">
        <v>103</v>
      </c>
      <c r="E10" s="203"/>
      <c r="F10" s="207" t="s">
        <v>85</v>
      </c>
      <c r="G10" s="207" t="s">
        <v>86</v>
      </c>
      <c r="H10" s="208"/>
      <c r="I10" s="208" t="s">
        <v>26</v>
      </c>
      <c r="J10" s="208">
        <v>10.9</v>
      </c>
      <c r="K10" s="171" t="s">
        <v>24</v>
      </c>
      <c r="L10" s="210" t="s">
        <v>24</v>
      </c>
      <c r="M10"/>
    </row>
    <row r="11" spans="1:13" ht="18.75">
      <c r="A11" s="5">
        <v>2</v>
      </c>
      <c r="B11" s="54">
        <v>6.1</v>
      </c>
      <c r="C11" s="187" t="s">
        <v>98</v>
      </c>
      <c r="D11" s="14" t="s">
        <v>103</v>
      </c>
      <c r="E11" s="11">
        <v>5</v>
      </c>
      <c r="F11" s="13"/>
      <c r="G11" s="13"/>
      <c r="H11" s="13"/>
      <c r="I11" s="16">
        <f>SUM(F11:H11)</f>
        <v>0</v>
      </c>
      <c r="J11" s="36"/>
      <c r="K11" s="120">
        <f t="shared" si="0"/>
        <v>5</v>
      </c>
      <c r="L11" s="209">
        <f>SUM(K11:K15)</f>
        <v>10</v>
      </c>
      <c r="M11"/>
    </row>
    <row r="12" spans="1:13" ht="18.75">
      <c r="A12" s="5">
        <v>2</v>
      </c>
      <c r="B12" s="54">
        <v>6.1</v>
      </c>
      <c r="C12" s="187" t="s">
        <v>90</v>
      </c>
      <c r="D12" s="14" t="s">
        <v>103</v>
      </c>
      <c r="E12" s="11">
        <v>5</v>
      </c>
      <c r="F12" s="15"/>
      <c r="G12" s="15"/>
      <c r="H12" s="15"/>
      <c r="I12" s="16">
        <f>SUM(F12:H12)</f>
        <v>0</v>
      </c>
      <c r="J12" s="36"/>
      <c r="K12" s="120" t="s">
        <v>24</v>
      </c>
      <c r="L12" s="209"/>
      <c r="M12"/>
    </row>
    <row r="13" spans="1:13" ht="18.75">
      <c r="A13" s="5">
        <v>1</v>
      </c>
      <c r="B13" s="54">
        <v>3.1</v>
      </c>
      <c r="C13" s="187" t="s">
        <v>68</v>
      </c>
      <c r="D13" s="14" t="s">
        <v>103</v>
      </c>
      <c r="E13" s="11">
        <v>8</v>
      </c>
      <c r="F13" s="15"/>
      <c r="G13" s="15"/>
      <c r="H13" s="15"/>
      <c r="I13" s="16">
        <f>SUM(F13:H13)</f>
        <v>0</v>
      </c>
      <c r="J13" s="36"/>
      <c r="K13" s="120" t="s">
        <v>24</v>
      </c>
      <c r="L13" s="209"/>
      <c r="M13"/>
    </row>
    <row r="14" spans="1:13" ht="18.75">
      <c r="A14" s="5">
        <v>1</v>
      </c>
      <c r="B14" s="53">
        <v>6.1</v>
      </c>
      <c r="C14" s="188" t="s">
        <v>23</v>
      </c>
      <c r="D14" s="14" t="s">
        <v>103</v>
      </c>
      <c r="E14" s="11">
        <v>5</v>
      </c>
      <c r="F14" s="15"/>
      <c r="G14" s="15"/>
      <c r="H14" s="15"/>
      <c r="I14" s="16">
        <f>SUM(F14:H14)</f>
        <v>0</v>
      </c>
      <c r="J14" s="36"/>
      <c r="K14" s="120">
        <f t="shared" si="0"/>
        <v>5</v>
      </c>
      <c r="L14" s="209"/>
      <c r="M14"/>
    </row>
    <row r="15" spans="1:13" ht="18.75">
      <c r="A15" s="5">
        <v>1</v>
      </c>
      <c r="B15" s="106">
        <v>5.0999999999999996</v>
      </c>
      <c r="C15" s="189" t="s">
        <v>73</v>
      </c>
      <c r="D15" s="104" t="s">
        <v>103</v>
      </c>
      <c r="E15" s="11">
        <v>0</v>
      </c>
      <c r="F15" s="15"/>
      <c r="G15" s="15"/>
      <c r="H15" s="15"/>
      <c r="I15" s="16">
        <f>SUM(F15:H15)</f>
        <v>0</v>
      </c>
      <c r="J15" s="36"/>
      <c r="K15" s="120">
        <f t="shared" si="0"/>
        <v>0</v>
      </c>
      <c r="L15" s="209"/>
      <c r="M15"/>
    </row>
    <row r="16" spans="1:13">
      <c r="A16" s="203">
        <v>3</v>
      </c>
      <c r="B16" s="204" t="s">
        <v>45</v>
      </c>
      <c r="C16" s="205" t="s">
        <v>46</v>
      </c>
      <c r="D16" s="206" t="s">
        <v>74</v>
      </c>
      <c r="E16" s="203"/>
      <c r="F16" s="207" t="s">
        <v>85</v>
      </c>
      <c r="G16" s="207" t="s">
        <v>86</v>
      </c>
      <c r="H16" s="208"/>
      <c r="I16" s="208" t="s">
        <v>26</v>
      </c>
      <c r="J16" s="208">
        <v>10.9</v>
      </c>
      <c r="K16" s="171" t="s">
        <v>24</v>
      </c>
      <c r="L16" s="209"/>
      <c r="M16"/>
    </row>
    <row r="17" spans="1:13" ht="18.75">
      <c r="A17" s="5">
        <v>2</v>
      </c>
      <c r="B17" s="53">
        <v>6.1</v>
      </c>
      <c r="C17" s="187" t="s">
        <v>14</v>
      </c>
      <c r="D17" s="14" t="s">
        <v>74</v>
      </c>
      <c r="E17" s="11">
        <v>5</v>
      </c>
      <c r="F17" s="15"/>
      <c r="G17" s="15"/>
      <c r="H17" s="15"/>
      <c r="I17" s="16">
        <f t="shared" ref="I17:I28" si="1">SUM(F17:H17)</f>
        <v>0</v>
      </c>
      <c r="J17" s="36"/>
      <c r="K17" s="120" t="s">
        <v>24</v>
      </c>
      <c r="L17" s="209">
        <f>SUM(K17:K21)</f>
        <v>5</v>
      </c>
      <c r="M17"/>
    </row>
    <row r="18" spans="1:13" ht="18.75">
      <c r="A18" s="5">
        <v>1</v>
      </c>
      <c r="B18" s="54">
        <v>5.0999999999999996</v>
      </c>
      <c r="C18" s="187" t="s">
        <v>36</v>
      </c>
      <c r="D18" s="14" t="s">
        <v>74</v>
      </c>
      <c r="E18" s="11">
        <v>0</v>
      </c>
      <c r="F18" s="15"/>
      <c r="G18" s="15"/>
      <c r="H18" s="15"/>
      <c r="I18" s="16">
        <f t="shared" si="1"/>
        <v>0</v>
      </c>
      <c r="J18" s="36"/>
      <c r="K18" s="120">
        <f t="shared" si="0"/>
        <v>0</v>
      </c>
      <c r="L18" s="209"/>
      <c r="M18"/>
    </row>
    <row r="19" spans="1:13" ht="17.45" customHeight="1">
      <c r="A19" s="5">
        <v>1</v>
      </c>
      <c r="B19" s="54">
        <v>5.0999999999999996</v>
      </c>
      <c r="C19" s="187" t="s">
        <v>27</v>
      </c>
      <c r="D19" s="14" t="s">
        <v>74</v>
      </c>
      <c r="E19" s="11">
        <v>0</v>
      </c>
      <c r="F19" s="15"/>
      <c r="G19" s="15"/>
      <c r="H19" s="15"/>
      <c r="I19" s="16">
        <f t="shared" si="1"/>
        <v>0</v>
      </c>
      <c r="J19" s="36"/>
      <c r="K19" s="120">
        <f t="shared" si="0"/>
        <v>0</v>
      </c>
      <c r="L19" s="209"/>
      <c r="M19"/>
    </row>
    <row r="20" spans="1:13" ht="18.75">
      <c r="A20" s="5">
        <v>1</v>
      </c>
      <c r="B20" s="54">
        <v>6.1</v>
      </c>
      <c r="C20" s="187" t="s">
        <v>18</v>
      </c>
      <c r="D20" s="14" t="s">
        <v>74</v>
      </c>
      <c r="E20" s="11">
        <v>5</v>
      </c>
      <c r="F20" s="32"/>
      <c r="G20" s="32"/>
      <c r="H20" s="32"/>
      <c r="I20" s="16">
        <f t="shared" si="1"/>
        <v>0</v>
      </c>
      <c r="J20" s="36"/>
      <c r="K20" s="120">
        <f t="shared" si="0"/>
        <v>5</v>
      </c>
      <c r="L20" s="209"/>
      <c r="M20"/>
    </row>
    <row r="21" spans="1:13" ht="18.75">
      <c r="A21" s="5">
        <v>1</v>
      </c>
      <c r="B21" s="53">
        <v>5.0999999999999996</v>
      </c>
      <c r="C21" s="187" t="s">
        <v>92</v>
      </c>
      <c r="D21" s="14" t="s">
        <v>74</v>
      </c>
      <c r="E21" s="11">
        <v>0</v>
      </c>
      <c r="F21" s="16"/>
      <c r="G21" s="16"/>
      <c r="H21" s="16"/>
      <c r="I21" s="16">
        <f t="shared" si="1"/>
        <v>0</v>
      </c>
      <c r="J21" s="36"/>
      <c r="K21" s="120">
        <f t="shared" si="0"/>
        <v>0</v>
      </c>
      <c r="L21" s="209"/>
      <c r="M21"/>
    </row>
    <row r="22" spans="1:13">
      <c r="A22" s="203">
        <v>3</v>
      </c>
      <c r="B22" s="204" t="s">
        <v>45</v>
      </c>
      <c r="C22" s="205" t="s">
        <v>46</v>
      </c>
      <c r="D22" s="206" t="s">
        <v>97</v>
      </c>
      <c r="E22" s="203"/>
      <c r="F22" s="207" t="s">
        <v>85</v>
      </c>
      <c r="G22" s="207" t="s">
        <v>86</v>
      </c>
      <c r="H22" s="208"/>
      <c r="I22" s="208" t="s">
        <v>26</v>
      </c>
      <c r="J22" s="208">
        <v>10.9</v>
      </c>
      <c r="K22" s="171" t="s">
        <v>24</v>
      </c>
      <c r="L22" s="209"/>
      <c r="M22"/>
    </row>
    <row r="23" spans="1:13" ht="18.75">
      <c r="A23" s="5">
        <v>1</v>
      </c>
      <c r="B23" s="98">
        <v>5.0999999999999996</v>
      </c>
      <c r="C23" s="187" t="s">
        <v>22</v>
      </c>
      <c r="D23" s="14" t="s">
        <v>97</v>
      </c>
      <c r="E23" s="11">
        <v>0</v>
      </c>
      <c r="F23" s="16"/>
      <c r="G23" s="15"/>
      <c r="H23" s="15"/>
      <c r="I23" s="16">
        <f t="shared" si="1"/>
        <v>0</v>
      </c>
      <c r="J23" s="36"/>
      <c r="K23" s="120">
        <f t="shared" si="0"/>
        <v>0</v>
      </c>
      <c r="L23" s="209">
        <f>SUM(K23:K28)</f>
        <v>8</v>
      </c>
      <c r="M23"/>
    </row>
    <row r="24" spans="1:13" ht="18.75">
      <c r="A24" s="5">
        <v>1</v>
      </c>
      <c r="B24" s="53">
        <v>3.1</v>
      </c>
      <c r="C24" s="187" t="s">
        <v>93</v>
      </c>
      <c r="D24" s="14" t="s">
        <v>97</v>
      </c>
      <c r="E24" s="11">
        <v>8</v>
      </c>
      <c r="F24" s="16"/>
      <c r="G24" s="15"/>
      <c r="H24" s="15"/>
      <c r="I24" s="16">
        <f t="shared" si="1"/>
        <v>0</v>
      </c>
      <c r="J24" s="36"/>
      <c r="K24" s="120" t="s">
        <v>24</v>
      </c>
      <c r="L24" s="209"/>
      <c r="M24"/>
    </row>
    <row r="25" spans="1:13" ht="18.75">
      <c r="A25" s="5">
        <v>1</v>
      </c>
      <c r="B25" s="53">
        <v>3.1</v>
      </c>
      <c r="C25" s="187" t="s">
        <v>96</v>
      </c>
      <c r="D25" s="14" t="s">
        <v>97</v>
      </c>
      <c r="E25" s="11">
        <v>8</v>
      </c>
      <c r="F25" s="16"/>
      <c r="G25" s="16"/>
      <c r="H25" s="16"/>
      <c r="I25" s="16">
        <f t="shared" si="1"/>
        <v>0</v>
      </c>
      <c r="J25" s="36"/>
      <c r="K25" s="120" t="s">
        <v>24</v>
      </c>
      <c r="L25" s="209" t="s">
        <v>24</v>
      </c>
      <c r="M25"/>
    </row>
    <row r="26" spans="1:13" ht="18.75">
      <c r="A26" s="5"/>
      <c r="B26" s="53">
        <v>3.1</v>
      </c>
      <c r="C26" s="187" t="s">
        <v>94</v>
      </c>
      <c r="D26" s="14" t="s">
        <v>97</v>
      </c>
      <c r="E26" s="11">
        <v>8</v>
      </c>
      <c r="F26" s="13"/>
      <c r="G26" s="13"/>
      <c r="H26" s="13"/>
      <c r="I26" s="16">
        <f t="shared" si="1"/>
        <v>0</v>
      </c>
      <c r="J26" s="36"/>
      <c r="K26" s="120" t="s">
        <v>24</v>
      </c>
      <c r="L26" s="209"/>
      <c r="M26"/>
    </row>
    <row r="27" spans="1:13" ht="18.75">
      <c r="A27" s="5">
        <v>1</v>
      </c>
      <c r="B27" s="53">
        <v>5.0999999999999996</v>
      </c>
      <c r="C27" s="187" t="s">
        <v>99</v>
      </c>
      <c r="D27" s="14" t="s">
        <v>97</v>
      </c>
      <c r="E27" s="11">
        <v>0</v>
      </c>
      <c r="F27" s="13"/>
      <c r="G27" s="13"/>
      <c r="H27" s="13"/>
      <c r="I27" s="16">
        <f t="shared" si="1"/>
        <v>0</v>
      </c>
      <c r="J27" s="36"/>
      <c r="K27" s="120">
        <f t="shared" si="0"/>
        <v>0</v>
      </c>
      <c r="L27" s="209"/>
      <c r="M27"/>
    </row>
    <row r="28" spans="1:13" ht="18.75">
      <c r="A28" s="5">
        <v>1</v>
      </c>
      <c r="B28" s="53">
        <v>3.1</v>
      </c>
      <c r="C28" s="187" t="s">
        <v>131</v>
      </c>
      <c r="D28" s="14" t="s">
        <v>97</v>
      </c>
      <c r="E28" s="11">
        <v>8</v>
      </c>
      <c r="F28" s="16"/>
      <c r="G28" s="15"/>
      <c r="H28" s="15"/>
      <c r="I28" s="16">
        <f t="shared" si="1"/>
        <v>0</v>
      </c>
      <c r="J28" s="108" t="s">
        <v>24</v>
      </c>
      <c r="K28" s="120">
        <f t="shared" si="0"/>
        <v>8</v>
      </c>
      <c r="L28" s="209" t="s">
        <v>24</v>
      </c>
      <c r="M28"/>
    </row>
    <row r="29" spans="1:13">
      <c r="A29" s="203">
        <v>3</v>
      </c>
      <c r="B29" s="204" t="s">
        <v>45</v>
      </c>
      <c r="C29" s="205" t="s">
        <v>46</v>
      </c>
      <c r="D29" s="206" t="s">
        <v>34</v>
      </c>
      <c r="E29" s="203"/>
      <c r="F29" s="207" t="s">
        <v>85</v>
      </c>
      <c r="G29" s="207" t="s">
        <v>86</v>
      </c>
      <c r="H29" s="208"/>
      <c r="I29" s="208" t="s">
        <v>26</v>
      </c>
      <c r="J29" s="208">
        <v>10.9</v>
      </c>
      <c r="K29" s="171" t="s">
        <v>24</v>
      </c>
      <c r="L29" s="209"/>
      <c r="M29"/>
    </row>
    <row r="30" spans="1:13" ht="18.75">
      <c r="A30" s="5">
        <v>2</v>
      </c>
      <c r="B30" s="53">
        <v>2.1</v>
      </c>
      <c r="C30" s="187" t="s">
        <v>7</v>
      </c>
      <c r="D30" s="14" t="s">
        <v>34</v>
      </c>
      <c r="E30" s="11">
        <v>8</v>
      </c>
      <c r="F30" s="16"/>
      <c r="G30" s="15"/>
      <c r="H30" s="15"/>
      <c r="I30" s="16">
        <f>SUM(F30:H30)</f>
        <v>0</v>
      </c>
      <c r="J30" s="109" t="s">
        <v>24</v>
      </c>
      <c r="K30" s="120">
        <f t="shared" si="0"/>
        <v>8</v>
      </c>
      <c r="L30" s="209">
        <f>SUM(K30:K34)</f>
        <v>16</v>
      </c>
      <c r="M30"/>
    </row>
    <row r="31" spans="1:13" ht="18.75">
      <c r="A31" s="5">
        <v>2</v>
      </c>
      <c r="B31" s="53">
        <v>2.1</v>
      </c>
      <c r="C31" s="187" t="s">
        <v>6</v>
      </c>
      <c r="D31" s="14" t="s">
        <v>34</v>
      </c>
      <c r="E31" s="11">
        <v>8</v>
      </c>
      <c r="F31" s="16"/>
      <c r="G31" s="15"/>
      <c r="H31" s="15"/>
      <c r="I31" s="16">
        <f>SUM(F31:H31)</f>
        <v>0</v>
      </c>
      <c r="J31" s="109" t="s">
        <v>24</v>
      </c>
      <c r="K31" s="120" t="s">
        <v>24</v>
      </c>
      <c r="L31" s="209"/>
      <c r="M31"/>
    </row>
    <row r="32" spans="1:13" ht="18.75">
      <c r="A32" s="5">
        <v>1</v>
      </c>
      <c r="B32" s="53">
        <v>3.1</v>
      </c>
      <c r="C32" s="187" t="s">
        <v>11</v>
      </c>
      <c r="D32" s="14" t="s">
        <v>34</v>
      </c>
      <c r="E32" s="11">
        <v>8</v>
      </c>
      <c r="F32" s="16"/>
      <c r="G32" s="15"/>
      <c r="H32" s="15"/>
      <c r="I32" s="16">
        <f>SUM(F32:H32)</f>
        <v>0</v>
      </c>
      <c r="J32" s="109" t="s">
        <v>24</v>
      </c>
      <c r="K32" s="120">
        <f t="shared" si="0"/>
        <v>8</v>
      </c>
      <c r="L32" s="209"/>
      <c r="M32"/>
    </row>
    <row r="33" spans="1:13" ht="18.75">
      <c r="A33" s="5">
        <v>1</v>
      </c>
      <c r="B33" s="100">
        <v>5.0999999999999996</v>
      </c>
      <c r="C33" s="188" t="s">
        <v>88</v>
      </c>
      <c r="D33" s="14" t="s">
        <v>34</v>
      </c>
      <c r="E33" s="11">
        <v>0</v>
      </c>
      <c r="F33" s="16"/>
      <c r="G33" s="15"/>
      <c r="H33" s="15"/>
      <c r="I33" s="16">
        <f>SUM(F33:H33)</f>
        <v>0</v>
      </c>
      <c r="J33" s="109" t="s">
        <v>24</v>
      </c>
      <c r="K33" s="120">
        <f t="shared" si="0"/>
        <v>0</v>
      </c>
      <c r="L33" s="209" t="s">
        <v>24</v>
      </c>
      <c r="M33"/>
    </row>
    <row r="34" spans="1:13" ht="18.75">
      <c r="A34" s="5">
        <v>1</v>
      </c>
      <c r="B34" s="98">
        <v>5.0999999999999996</v>
      </c>
      <c r="C34" s="188" t="s">
        <v>95</v>
      </c>
      <c r="D34" s="14" t="s">
        <v>34</v>
      </c>
      <c r="E34" s="11">
        <v>0</v>
      </c>
      <c r="F34" s="16"/>
      <c r="G34" s="15"/>
      <c r="H34" s="15"/>
      <c r="I34" s="16">
        <f>SUM(F34:H34)</f>
        <v>0</v>
      </c>
      <c r="J34" s="36"/>
      <c r="K34" s="120" t="s">
        <v>24</v>
      </c>
      <c r="L34" s="209"/>
      <c r="M34"/>
    </row>
    <row r="35" spans="1:13">
      <c r="A35" s="203">
        <v>3</v>
      </c>
      <c r="B35" s="204" t="s">
        <v>45</v>
      </c>
      <c r="C35" s="205" t="s">
        <v>46</v>
      </c>
      <c r="D35" s="206" t="s">
        <v>5</v>
      </c>
      <c r="E35" s="203"/>
      <c r="F35" s="207" t="s">
        <v>85</v>
      </c>
      <c r="G35" s="207" t="s">
        <v>86</v>
      </c>
      <c r="H35" s="208"/>
      <c r="I35" s="208" t="s">
        <v>26</v>
      </c>
      <c r="J35" s="208">
        <v>10.9</v>
      </c>
      <c r="K35" s="171" t="s">
        <v>24</v>
      </c>
      <c r="L35" s="209"/>
      <c r="M35"/>
    </row>
    <row r="36" spans="1:13" ht="18.75">
      <c r="A36" s="5">
        <v>2</v>
      </c>
      <c r="B36" s="53">
        <v>2.1</v>
      </c>
      <c r="C36" s="187" t="s">
        <v>4</v>
      </c>
      <c r="D36" s="14" t="s">
        <v>5</v>
      </c>
      <c r="E36" s="11">
        <v>8</v>
      </c>
      <c r="F36" s="13"/>
      <c r="G36" s="13"/>
      <c r="H36" s="13"/>
      <c r="I36" s="16">
        <f>SUM(F36:H36)</f>
        <v>0</v>
      </c>
      <c r="J36" s="36"/>
      <c r="K36" s="120">
        <f t="shared" si="0"/>
        <v>8</v>
      </c>
      <c r="L36" s="209">
        <f>SUM(K36:K39)</f>
        <v>24</v>
      </c>
      <c r="M36"/>
    </row>
    <row r="37" spans="1:13" ht="18.75">
      <c r="A37" s="5">
        <v>2</v>
      </c>
      <c r="B37" s="53">
        <v>2.1</v>
      </c>
      <c r="C37" s="187" t="s">
        <v>8</v>
      </c>
      <c r="D37" s="14" t="s">
        <v>5</v>
      </c>
      <c r="E37" s="11">
        <v>8</v>
      </c>
      <c r="F37" s="13"/>
      <c r="G37" s="13"/>
      <c r="H37" s="13"/>
      <c r="I37" s="16">
        <f>SUM(F37:H37)</f>
        <v>0</v>
      </c>
      <c r="J37" s="36"/>
      <c r="K37" s="120">
        <f t="shared" si="0"/>
        <v>8</v>
      </c>
      <c r="L37" s="209"/>
      <c r="M37"/>
    </row>
    <row r="38" spans="1:13" ht="18.75">
      <c r="A38" s="5">
        <v>1</v>
      </c>
      <c r="B38" s="53">
        <v>3.1</v>
      </c>
      <c r="C38" s="187" t="s">
        <v>17</v>
      </c>
      <c r="D38" s="14" t="s">
        <v>5</v>
      </c>
      <c r="E38" s="11">
        <v>8</v>
      </c>
      <c r="F38" s="16"/>
      <c r="G38" s="15"/>
      <c r="H38" s="15"/>
      <c r="I38" s="16">
        <f>SUM(F38:H38)</f>
        <v>0</v>
      </c>
      <c r="J38" s="36"/>
      <c r="K38" s="120">
        <f t="shared" si="0"/>
        <v>8</v>
      </c>
      <c r="L38" s="209" t="s">
        <v>24</v>
      </c>
      <c r="M38"/>
    </row>
    <row r="39" spans="1:13" ht="18.75">
      <c r="A39" s="5">
        <v>1</v>
      </c>
      <c r="B39" s="53">
        <v>4.0999999999999996</v>
      </c>
      <c r="C39" s="187" t="s">
        <v>91</v>
      </c>
      <c r="D39" s="14" t="s">
        <v>5</v>
      </c>
      <c r="E39" s="11">
        <v>8</v>
      </c>
      <c r="F39" s="16"/>
      <c r="G39" s="15"/>
      <c r="H39" s="15"/>
      <c r="I39" s="16">
        <f>SUM(F39:H39)</f>
        <v>0</v>
      </c>
      <c r="J39" s="36"/>
      <c r="K39" s="120" t="s">
        <v>24</v>
      </c>
      <c r="L39" s="209"/>
      <c r="M39"/>
    </row>
    <row r="40" spans="1:13">
      <c r="A40" s="203">
        <v>3</v>
      </c>
      <c r="B40" s="204" t="s">
        <v>45</v>
      </c>
      <c r="C40" s="205" t="s">
        <v>46</v>
      </c>
      <c r="D40" s="206" t="s">
        <v>101</v>
      </c>
      <c r="E40" s="203"/>
      <c r="F40" s="207" t="s">
        <v>85</v>
      </c>
      <c r="G40" s="207" t="s">
        <v>86</v>
      </c>
      <c r="H40" s="208"/>
      <c r="I40" s="208" t="s">
        <v>26</v>
      </c>
      <c r="J40" s="208">
        <v>10.9</v>
      </c>
      <c r="K40" s="171" t="s">
        <v>24</v>
      </c>
      <c r="L40" s="209"/>
      <c r="M40"/>
    </row>
    <row r="41" spans="1:13" ht="18.75">
      <c r="A41" s="5">
        <v>1</v>
      </c>
      <c r="B41" s="53">
        <v>1.1000000000000001</v>
      </c>
      <c r="C41" s="190" t="s">
        <v>114</v>
      </c>
      <c r="D41" s="14" t="s">
        <v>101</v>
      </c>
      <c r="E41" s="11">
        <v>8</v>
      </c>
      <c r="F41" s="32"/>
      <c r="G41" s="33"/>
      <c r="H41" s="33"/>
      <c r="I41" s="16">
        <f>SUM(F41:H41)</f>
        <v>0</v>
      </c>
      <c r="J41" s="36"/>
      <c r="K41" s="120" t="s">
        <v>24</v>
      </c>
      <c r="L41" s="209">
        <f>SUM(K41:K45)</f>
        <v>24</v>
      </c>
      <c r="M41"/>
    </row>
    <row r="42" spans="1:13" ht="18.75">
      <c r="A42" s="5">
        <v>1</v>
      </c>
      <c r="B42" s="53">
        <v>1.1000000000000001</v>
      </c>
      <c r="C42" s="190" t="s">
        <v>40</v>
      </c>
      <c r="D42" s="14" t="s">
        <v>101</v>
      </c>
      <c r="E42" s="11">
        <v>8</v>
      </c>
      <c r="F42" s="32"/>
      <c r="G42" s="32"/>
      <c r="H42" s="32"/>
      <c r="I42" s="16">
        <f>SUM(F42:H42)</f>
        <v>0</v>
      </c>
      <c r="J42" s="36"/>
      <c r="K42" s="120">
        <f>E42+I42</f>
        <v>8</v>
      </c>
      <c r="L42" s="209"/>
      <c r="M42"/>
    </row>
    <row r="43" spans="1:13" ht="18.75">
      <c r="A43" s="5">
        <v>1</v>
      </c>
      <c r="B43" s="53">
        <v>1.1000000000000001</v>
      </c>
      <c r="C43" s="190" t="s">
        <v>39</v>
      </c>
      <c r="D43" s="14" t="s">
        <v>101</v>
      </c>
      <c r="E43" s="11">
        <v>8</v>
      </c>
      <c r="F43" s="32"/>
      <c r="G43" s="32"/>
      <c r="H43" s="32"/>
      <c r="I43" s="16">
        <f>SUM(F43:H43)</f>
        <v>0</v>
      </c>
      <c r="J43" s="36"/>
      <c r="K43" s="120">
        <f>E43+I43</f>
        <v>8</v>
      </c>
      <c r="L43" s="209"/>
      <c r="M43"/>
    </row>
    <row r="44" spans="1:13" ht="18.75">
      <c r="A44" s="5">
        <v>1</v>
      </c>
      <c r="B44" s="53">
        <v>1.1000000000000001</v>
      </c>
      <c r="C44" s="190" t="s">
        <v>72</v>
      </c>
      <c r="D44" s="14" t="s">
        <v>101</v>
      </c>
      <c r="E44" s="11">
        <v>8</v>
      </c>
      <c r="F44" s="32"/>
      <c r="G44" s="33"/>
      <c r="H44" s="33"/>
      <c r="I44" s="16">
        <f>SUM(F44:H44)</f>
        <v>0</v>
      </c>
      <c r="J44" s="36"/>
      <c r="K44" s="120" t="s">
        <v>24</v>
      </c>
      <c r="L44" s="209"/>
      <c r="M44"/>
    </row>
    <row r="45" spans="1:13" ht="18.75">
      <c r="A45" s="5">
        <v>1</v>
      </c>
      <c r="B45" s="53">
        <v>1.1000000000000001</v>
      </c>
      <c r="C45" s="190" t="s">
        <v>71</v>
      </c>
      <c r="D45" s="14" t="s">
        <v>101</v>
      </c>
      <c r="E45" s="11">
        <v>8</v>
      </c>
      <c r="F45" s="32"/>
      <c r="G45" s="33"/>
      <c r="H45" s="33"/>
      <c r="I45" s="16">
        <f>SUM(F45:H45)</f>
        <v>0</v>
      </c>
      <c r="J45" s="36"/>
      <c r="K45" s="120">
        <f>E45+I45</f>
        <v>8</v>
      </c>
      <c r="L45" s="209"/>
      <c r="M45"/>
    </row>
    <row r="46" spans="1:13">
      <c r="A46" s="203">
        <v>3</v>
      </c>
      <c r="B46" s="204" t="s">
        <v>45</v>
      </c>
      <c r="C46" s="205" t="s">
        <v>46</v>
      </c>
      <c r="D46" s="206" t="s">
        <v>35</v>
      </c>
      <c r="E46" s="203"/>
      <c r="F46" s="207" t="s">
        <v>85</v>
      </c>
      <c r="G46" s="207" t="s">
        <v>86</v>
      </c>
      <c r="H46" s="208"/>
      <c r="I46" s="208" t="s">
        <v>26</v>
      </c>
      <c r="J46" s="208">
        <v>10.9</v>
      </c>
      <c r="K46" s="171" t="s">
        <v>24</v>
      </c>
      <c r="L46" s="211"/>
      <c r="M46"/>
    </row>
    <row r="47" spans="1:13" ht="18.75">
      <c r="A47" s="5">
        <v>2</v>
      </c>
      <c r="B47" s="53">
        <v>4.0999999999999996</v>
      </c>
      <c r="C47" s="187" t="s">
        <v>3</v>
      </c>
      <c r="D47" s="14" t="s">
        <v>35</v>
      </c>
      <c r="E47" s="11">
        <v>8</v>
      </c>
      <c r="F47" s="16"/>
      <c r="G47" s="15"/>
      <c r="H47" s="15"/>
      <c r="I47" s="16">
        <f>SUM(F47:H47)</f>
        <v>0</v>
      </c>
      <c r="J47" s="36" t="s">
        <v>24</v>
      </c>
      <c r="K47" s="120">
        <f>E47+I47</f>
        <v>8</v>
      </c>
      <c r="L47" s="209">
        <f>SUM(K47:K52)</f>
        <v>16</v>
      </c>
      <c r="M47"/>
    </row>
    <row r="48" spans="1:13" ht="18.75">
      <c r="A48" s="5">
        <v>2</v>
      </c>
      <c r="B48" s="98">
        <v>4.0999999999999996</v>
      </c>
      <c r="C48" s="188" t="s">
        <v>76</v>
      </c>
      <c r="D48" s="14" t="s">
        <v>35</v>
      </c>
      <c r="E48" s="11">
        <v>8</v>
      </c>
      <c r="F48" s="16"/>
      <c r="G48" s="15"/>
      <c r="H48" s="15"/>
      <c r="I48" s="16">
        <f>SUM(F48:H48)</f>
        <v>0</v>
      </c>
      <c r="J48" s="36" t="s">
        <v>24</v>
      </c>
      <c r="K48" s="120" t="s">
        <v>24</v>
      </c>
      <c r="L48" s="211"/>
      <c r="M48"/>
    </row>
    <row r="49" spans="1:13" ht="18.75">
      <c r="A49" s="5">
        <v>1</v>
      </c>
      <c r="B49" s="53">
        <v>3.1</v>
      </c>
      <c r="C49" s="187" t="s">
        <v>16</v>
      </c>
      <c r="D49" s="14" t="s">
        <v>35</v>
      </c>
      <c r="E49" s="11">
        <v>8</v>
      </c>
      <c r="F49" s="16"/>
      <c r="G49" s="15"/>
      <c r="H49" s="15"/>
      <c r="I49" s="16">
        <f>SUM(F49:H49)</f>
        <v>0</v>
      </c>
      <c r="J49" s="36" t="s">
        <v>24</v>
      </c>
      <c r="K49" s="120" t="s">
        <v>24</v>
      </c>
      <c r="L49" s="211"/>
      <c r="M49"/>
    </row>
    <row r="50" spans="1:13" ht="18.75">
      <c r="A50" s="5">
        <v>1</v>
      </c>
      <c r="B50" s="98">
        <v>4.0999999999999996</v>
      </c>
      <c r="C50" s="188" t="s">
        <v>15</v>
      </c>
      <c r="D50" s="14" t="s">
        <v>35</v>
      </c>
      <c r="E50" s="11">
        <v>8</v>
      </c>
      <c r="F50" s="16"/>
      <c r="G50" s="16"/>
      <c r="H50" s="16"/>
      <c r="I50" s="16">
        <f>SUM(F50:H50)</f>
        <v>0</v>
      </c>
      <c r="J50" s="36" t="s">
        <v>24</v>
      </c>
      <c r="K50" s="120">
        <f>E50+I50</f>
        <v>8</v>
      </c>
      <c r="L50" s="211"/>
      <c r="M50"/>
    </row>
    <row r="51" spans="1:13" ht="18.75">
      <c r="A51" s="5">
        <v>1</v>
      </c>
      <c r="B51" s="53">
        <v>5.0999999999999996</v>
      </c>
      <c r="C51" s="187" t="s">
        <v>116</v>
      </c>
      <c r="D51" s="14" t="s">
        <v>35</v>
      </c>
      <c r="E51" s="11">
        <v>0</v>
      </c>
      <c r="F51" s="16"/>
      <c r="G51" s="15"/>
      <c r="H51" s="15"/>
      <c r="I51" s="16">
        <f>SUM(F51:H51)</f>
        <v>0</v>
      </c>
      <c r="J51" s="36"/>
      <c r="K51" s="120">
        <f>E51+I51</f>
        <v>0</v>
      </c>
      <c r="L51" s="211"/>
      <c r="M51"/>
    </row>
    <row r="52" spans="1:13" ht="18.75">
      <c r="A52" s="5"/>
      <c r="B52" s="53">
        <v>5</v>
      </c>
      <c r="C52" s="187" t="s">
        <v>117</v>
      </c>
      <c r="D52" s="14" t="s">
        <v>35</v>
      </c>
      <c r="E52" s="11">
        <v>0</v>
      </c>
      <c r="F52" s="16"/>
      <c r="G52" s="15"/>
      <c r="H52" s="15"/>
      <c r="I52" s="16">
        <f>SUM(F52:G52)</f>
        <v>0</v>
      </c>
      <c r="J52" s="36"/>
      <c r="K52" s="120">
        <v>0</v>
      </c>
      <c r="L52" s="211"/>
      <c r="M52"/>
    </row>
    <row r="53" spans="1:13">
      <c r="A53" s="203">
        <v>3</v>
      </c>
      <c r="B53" s="204" t="s">
        <v>45</v>
      </c>
      <c r="C53" s="205" t="s">
        <v>46</v>
      </c>
      <c r="D53" s="206" t="s">
        <v>75</v>
      </c>
      <c r="E53" s="203"/>
      <c r="F53" s="207" t="s">
        <v>85</v>
      </c>
      <c r="G53" s="207" t="s">
        <v>86</v>
      </c>
      <c r="H53" s="208"/>
      <c r="I53" s="208" t="s">
        <v>26</v>
      </c>
      <c r="J53" s="208">
        <v>10.9</v>
      </c>
      <c r="K53" s="171" t="s">
        <v>24</v>
      </c>
      <c r="L53" s="211"/>
      <c r="M53"/>
    </row>
    <row r="54" spans="1:13" ht="18.75">
      <c r="A54" s="5">
        <v>2</v>
      </c>
      <c r="B54" s="53">
        <v>5.0999999999999996</v>
      </c>
      <c r="C54" s="187" t="s">
        <v>33</v>
      </c>
      <c r="D54" s="14" t="s">
        <v>75</v>
      </c>
      <c r="E54" s="11">
        <v>0</v>
      </c>
      <c r="F54" s="16"/>
      <c r="G54" s="15"/>
      <c r="H54" s="15"/>
      <c r="I54" s="16">
        <f t="shared" ref="I54:I60" si="2">SUM(F54:H54)</f>
        <v>0</v>
      </c>
      <c r="J54" s="36"/>
      <c r="K54" s="120">
        <f>E54+I54</f>
        <v>0</v>
      </c>
      <c r="L54" s="209">
        <f>SUM(K54:K59)</f>
        <v>16</v>
      </c>
      <c r="M54"/>
    </row>
    <row r="55" spans="1:13" ht="18.75">
      <c r="A55" s="5">
        <v>2</v>
      </c>
      <c r="B55" s="53">
        <v>2.1</v>
      </c>
      <c r="C55" s="187" t="s">
        <v>42</v>
      </c>
      <c r="D55" s="14" t="s">
        <v>75</v>
      </c>
      <c r="E55" s="11">
        <v>8</v>
      </c>
      <c r="F55" s="13"/>
      <c r="G55" s="13"/>
      <c r="H55" s="13"/>
      <c r="I55" s="16">
        <f t="shared" si="2"/>
        <v>0</v>
      </c>
      <c r="J55" s="36"/>
      <c r="K55" s="120" t="s">
        <v>24</v>
      </c>
      <c r="L55" s="211"/>
      <c r="M55"/>
    </row>
    <row r="56" spans="1:13" ht="18.75">
      <c r="A56" s="5">
        <v>1</v>
      </c>
      <c r="B56" s="53">
        <v>3.1</v>
      </c>
      <c r="C56" s="187" t="s">
        <v>21</v>
      </c>
      <c r="D56" s="14" t="s">
        <v>75</v>
      </c>
      <c r="E56" s="11">
        <v>8</v>
      </c>
      <c r="F56" s="32"/>
      <c r="G56" s="32"/>
      <c r="H56" s="32"/>
      <c r="I56" s="16">
        <f t="shared" si="2"/>
        <v>0</v>
      </c>
      <c r="J56" s="36"/>
      <c r="K56" s="120">
        <f>E56+I56</f>
        <v>8</v>
      </c>
      <c r="L56" s="211"/>
      <c r="M56"/>
    </row>
    <row r="57" spans="1:13" ht="18.75">
      <c r="A57" s="5">
        <v>1</v>
      </c>
      <c r="B57" s="53">
        <v>3.1</v>
      </c>
      <c r="C57" s="187" t="s">
        <v>10</v>
      </c>
      <c r="D57" s="14" t="s">
        <v>75</v>
      </c>
      <c r="E57" s="11">
        <v>8</v>
      </c>
      <c r="F57" s="16"/>
      <c r="G57" s="15"/>
      <c r="H57" s="15"/>
      <c r="I57" s="16">
        <f t="shared" si="2"/>
        <v>0</v>
      </c>
      <c r="J57" s="36"/>
      <c r="K57" s="120">
        <f>E57+I57</f>
        <v>8</v>
      </c>
      <c r="L57" s="211"/>
      <c r="M57"/>
    </row>
    <row r="58" spans="1:13" ht="18.75">
      <c r="A58" s="5">
        <v>1</v>
      </c>
      <c r="B58" s="53">
        <v>4.0999999999999996</v>
      </c>
      <c r="C58" s="187" t="s">
        <v>12</v>
      </c>
      <c r="D58" s="14" t="s">
        <v>75</v>
      </c>
      <c r="E58" s="11">
        <v>8</v>
      </c>
      <c r="F58" s="16"/>
      <c r="G58" s="15"/>
      <c r="H58" s="15"/>
      <c r="I58" s="16">
        <f t="shared" si="2"/>
        <v>0</v>
      </c>
      <c r="J58" s="36"/>
      <c r="K58" s="120" t="s">
        <v>24</v>
      </c>
      <c r="L58" s="211"/>
      <c r="M58"/>
    </row>
    <row r="59" spans="1:13" ht="18.75">
      <c r="A59" s="5">
        <v>1</v>
      </c>
      <c r="B59" s="53">
        <v>4.0999999999999996</v>
      </c>
      <c r="C59" s="187" t="s">
        <v>13</v>
      </c>
      <c r="D59" s="14" t="s">
        <v>75</v>
      </c>
      <c r="E59" s="11">
        <v>8</v>
      </c>
      <c r="F59" s="16"/>
      <c r="G59" s="15"/>
      <c r="H59" s="15"/>
      <c r="I59" s="16">
        <f t="shared" si="2"/>
        <v>0</v>
      </c>
      <c r="J59" s="36"/>
      <c r="K59" s="120" t="s">
        <v>24</v>
      </c>
      <c r="L59" s="211"/>
      <c r="M59"/>
    </row>
    <row r="60" spans="1:13" ht="18.75">
      <c r="A60" s="5">
        <v>0</v>
      </c>
      <c r="B60" s="53">
        <v>3.1</v>
      </c>
      <c r="C60" s="190" t="s">
        <v>134</v>
      </c>
      <c r="D60" s="14" t="s">
        <v>150</v>
      </c>
      <c r="E60" s="11">
        <v>8</v>
      </c>
      <c r="F60" s="16"/>
      <c r="G60" s="15"/>
      <c r="H60" s="15"/>
      <c r="I60" s="16">
        <f t="shared" si="2"/>
        <v>0</v>
      </c>
      <c r="J60" s="36"/>
      <c r="K60" s="120" t="s">
        <v>24</v>
      </c>
      <c r="L60" s="211"/>
      <c r="M60"/>
    </row>
    <row r="61" spans="1:13">
      <c r="A61" s="203">
        <v>3</v>
      </c>
      <c r="B61" s="204" t="s">
        <v>45</v>
      </c>
      <c r="C61" s="205" t="s">
        <v>46</v>
      </c>
      <c r="D61" s="206" t="s">
        <v>113</v>
      </c>
      <c r="E61" s="203"/>
      <c r="F61" s="207" t="s">
        <v>85</v>
      </c>
      <c r="G61" s="207" t="s">
        <v>86</v>
      </c>
      <c r="H61" s="208"/>
      <c r="I61" s="208" t="s">
        <v>26</v>
      </c>
      <c r="J61" s="208">
        <v>10.9</v>
      </c>
      <c r="K61" s="171" t="s">
        <v>24</v>
      </c>
      <c r="L61" s="211"/>
      <c r="M61"/>
    </row>
    <row r="62" spans="1:13" ht="18.75">
      <c r="A62" s="5">
        <v>2</v>
      </c>
      <c r="B62" s="53">
        <v>5.0999999999999996</v>
      </c>
      <c r="C62" s="187" t="s">
        <v>2</v>
      </c>
      <c r="D62" s="14" t="s">
        <v>113</v>
      </c>
      <c r="E62" s="11">
        <v>0</v>
      </c>
      <c r="F62" s="13"/>
      <c r="G62" s="13"/>
      <c r="H62" s="13"/>
      <c r="I62" s="16">
        <f t="shared" ref="I62:I67" si="3">SUM(F62:H62)</f>
        <v>0</v>
      </c>
      <c r="J62" s="36"/>
      <c r="K62" s="120">
        <f>E62+I62</f>
        <v>0</v>
      </c>
      <c r="L62" s="209">
        <f>SUM(K62:K67)</f>
        <v>5</v>
      </c>
      <c r="M62"/>
    </row>
    <row r="63" spans="1:13" ht="18.75">
      <c r="A63" s="5">
        <v>2</v>
      </c>
      <c r="B63" s="53">
        <v>5.0999999999999996</v>
      </c>
      <c r="C63" s="187" t="s">
        <v>41</v>
      </c>
      <c r="D63" s="14" t="s">
        <v>113</v>
      </c>
      <c r="E63" s="11">
        <v>0</v>
      </c>
      <c r="F63" s="13"/>
      <c r="G63" s="13"/>
      <c r="H63" s="13"/>
      <c r="I63" s="16">
        <f t="shared" si="3"/>
        <v>0</v>
      </c>
      <c r="J63" s="36"/>
      <c r="K63" s="120">
        <f>E63+I63</f>
        <v>0</v>
      </c>
      <c r="L63" s="211"/>
      <c r="M63"/>
    </row>
    <row r="64" spans="1:13" ht="18.75">
      <c r="A64" s="5">
        <v>1</v>
      </c>
      <c r="B64" s="53">
        <v>6.1</v>
      </c>
      <c r="C64" s="187" t="s">
        <v>109</v>
      </c>
      <c r="D64" s="14" t="s">
        <v>113</v>
      </c>
      <c r="E64" s="11">
        <v>5</v>
      </c>
      <c r="F64" s="13"/>
      <c r="G64" s="13"/>
      <c r="H64" s="13"/>
      <c r="I64" s="16">
        <f t="shared" si="3"/>
        <v>0</v>
      </c>
      <c r="J64" s="36"/>
      <c r="K64" s="120">
        <f>E64+I64</f>
        <v>5</v>
      </c>
      <c r="L64" s="211"/>
      <c r="M64"/>
    </row>
    <row r="65" spans="1:13" ht="18.75">
      <c r="A65" s="5">
        <v>1</v>
      </c>
      <c r="B65" s="53">
        <v>6.1</v>
      </c>
      <c r="C65" s="187" t="s">
        <v>136</v>
      </c>
      <c r="D65" s="14" t="s">
        <v>113</v>
      </c>
      <c r="E65" s="11">
        <v>5</v>
      </c>
      <c r="F65" s="16"/>
      <c r="G65" s="15"/>
      <c r="H65" s="15"/>
      <c r="I65" s="16">
        <f t="shared" si="3"/>
        <v>0</v>
      </c>
      <c r="J65" s="74"/>
      <c r="K65" s="120" t="s">
        <v>24</v>
      </c>
      <c r="L65" s="211"/>
      <c r="M65"/>
    </row>
    <row r="66" spans="1:13" ht="18.75">
      <c r="A66" s="5">
        <v>1</v>
      </c>
      <c r="B66" s="53">
        <v>1.1000000000000001</v>
      </c>
      <c r="C66" s="190" t="s">
        <v>135</v>
      </c>
      <c r="D66" s="14" t="s">
        <v>113</v>
      </c>
      <c r="E66" s="11">
        <v>8</v>
      </c>
      <c r="F66" s="32"/>
      <c r="G66" s="32"/>
      <c r="H66" s="32"/>
      <c r="I66" s="16">
        <f t="shared" si="3"/>
        <v>0</v>
      </c>
      <c r="J66" s="36"/>
      <c r="K66" s="120" t="s">
        <v>24</v>
      </c>
      <c r="L66" s="211"/>
      <c r="M66"/>
    </row>
    <row r="67" spans="1:13" ht="18.75">
      <c r="A67" s="5">
        <v>0</v>
      </c>
      <c r="B67" s="53"/>
      <c r="C67" s="187" t="s">
        <v>154</v>
      </c>
      <c r="D67" s="14" t="s">
        <v>113</v>
      </c>
      <c r="E67" s="11">
        <v>8</v>
      </c>
      <c r="F67" s="32"/>
      <c r="G67" s="32"/>
      <c r="H67" s="32"/>
      <c r="I67" s="16">
        <f t="shared" si="3"/>
        <v>0</v>
      </c>
      <c r="J67" s="36"/>
      <c r="K67" s="120" t="s">
        <v>24</v>
      </c>
      <c r="L67" s="211"/>
      <c r="M67"/>
    </row>
    <row r="68" spans="1:13">
      <c r="A68" s="203">
        <v>3</v>
      </c>
      <c r="B68" s="204" t="s">
        <v>45</v>
      </c>
      <c r="C68" s="205" t="s">
        <v>46</v>
      </c>
      <c r="D68" s="206" t="s">
        <v>148</v>
      </c>
      <c r="E68" s="203"/>
      <c r="F68" s="207" t="s">
        <v>85</v>
      </c>
      <c r="G68" s="207" t="s">
        <v>86</v>
      </c>
      <c r="H68" s="208"/>
      <c r="I68" s="208" t="s">
        <v>26</v>
      </c>
      <c r="J68" s="208">
        <v>10.9</v>
      </c>
      <c r="K68" s="171" t="s">
        <v>24</v>
      </c>
      <c r="L68" s="211"/>
      <c r="M68"/>
    </row>
    <row r="69" spans="1:13" ht="18.75">
      <c r="A69" s="5">
        <v>1</v>
      </c>
      <c r="B69" s="53">
        <v>3.1</v>
      </c>
      <c r="C69" s="190" t="s">
        <v>144</v>
      </c>
      <c r="D69" s="14" t="s">
        <v>148</v>
      </c>
      <c r="E69" s="11">
        <v>8</v>
      </c>
      <c r="F69" s="32"/>
      <c r="G69" s="32"/>
      <c r="H69" s="32"/>
      <c r="I69" s="16">
        <f>SUM(F69:H69)</f>
        <v>0</v>
      </c>
      <c r="J69" s="36"/>
      <c r="K69" s="120">
        <f>E69+I69</f>
        <v>8</v>
      </c>
      <c r="L69" s="209">
        <f>SUM(K69:K72)</f>
        <v>16</v>
      </c>
      <c r="M69"/>
    </row>
    <row r="70" spans="1:13" ht="18.75">
      <c r="A70" s="5">
        <v>1</v>
      </c>
      <c r="B70" s="53">
        <v>3.1</v>
      </c>
      <c r="C70" s="190" t="s">
        <v>145</v>
      </c>
      <c r="D70" s="14" t="s">
        <v>148</v>
      </c>
      <c r="E70" s="11">
        <v>8</v>
      </c>
      <c r="F70" s="32"/>
      <c r="G70" s="32"/>
      <c r="H70" s="32"/>
      <c r="I70" s="16">
        <f>SUM(F70:H70)</f>
        <v>0</v>
      </c>
      <c r="J70" s="36"/>
      <c r="K70" s="120" t="s">
        <v>24</v>
      </c>
      <c r="L70" s="211"/>
      <c r="M70"/>
    </row>
    <row r="71" spans="1:13" ht="18.75">
      <c r="A71" s="5">
        <v>1</v>
      </c>
      <c r="B71" s="53">
        <v>3.1</v>
      </c>
      <c r="C71" s="190" t="s">
        <v>146</v>
      </c>
      <c r="D71" s="14" t="s">
        <v>148</v>
      </c>
      <c r="E71" s="11">
        <v>8</v>
      </c>
      <c r="F71" s="32"/>
      <c r="G71" s="32"/>
      <c r="H71" s="32"/>
      <c r="I71" s="16">
        <f>SUM(F71:H71)</f>
        <v>0</v>
      </c>
      <c r="J71" s="36"/>
      <c r="K71" s="120">
        <f>E71+I71</f>
        <v>8</v>
      </c>
      <c r="L71" s="211"/>
      <c r="M71"/>
    </row>
    <row r="72" spans="1:13" ht="18.75">
      <c r="A72" s="5"/>
      <c r="B72" s="53"/>
      <c r="C72" s="187"/>
      <c r="D72" s="14"/>
      <c r="E72" s="11"/>
      <c r="F72" s="13"/>
      <c r="G72" s="13"/>
      <c r="H72" s="13"/>
      <c r="I72" s="16"/>
      <c r="J72" s="36"/>
      <c r="K72" s="120">
        <f>E72+I72</f>
        <v>0</v>
      </c>
      <c r="L72" s="211"/>
      <c r="M72"/>
    </row>
    <row r="73" spans="1:13">
      <c r="A73" s="203">
        <v>3</v>
      </c>
      <c r="B73" s="204" t="s">
        <v>45</v>
      </c>
      <c r="C73" s="205" t="s">
        <v>46</v>
      </c>
      <c r="D73" s="206" t="s">
        <v>196</v>
      </c>
      <c r="E73" s="203"/>
      <c r="F73" s="207" t="s">
        <v>85</v>
      </c>
      <c r="G73" s="207" t="s">
        <v>86</v>
      </c>
      <c r="H73" s="208"/>
      <c r="I73" s="208" t="s">
        <v>26</v>
      </c>
      <c r="J73" s="208">
        <v>10.9</v>
      </c>
      <c r="K73" s="171" t="s">
        <v>24</v>
      </c>
      <c r="L73" s="211"/>
      <c r="M73"/>
    </row>
    <row r="74" spans="1:13" ht="14.45" customHeight="1">
      <c r="A74" s="5">
        <v>2</v>
      </c>
      <c r="B74" s="53">
        <v>1.1000000000000001</v>
      </c>
      <c r="C74" s="187" t="s">
        <v>152</v>
      </c>
      <c r="D74" s="14" t="s">
        <v>115</v>
      </c>
      <c r="E74" s="11">
        <v>8</v>
      </c>
      <c r="F74" s="13"/>
      <c r="G74" s="13"/>
      <c r="H74" s="13"/>
      <c r="I74" s="16">
        <f>SUM(F74:H74)</f>
        <v>0</v>
      </c>
      <c r="J74" s="36"/>
      <c r="K74" s="120">
        <f>E74+I74</f>
        <v>8</v>
      </c>
      <c r="L74" s="209">
        <f>SUM(K74:K78)</f>
        <v>24</v>
      </c>
      <c r="M74"/>
    </row>
    <row r="75" spans="1:13" ht="18.75">
      <c r="A75" s="5">
        <v>2</v>
      </c>
      <c r="B75" s="53">
        <v>1.1000000000000001</v>
      </c>
      <c r="C75" s="191" t="s">
        <v>153</v>
      </c>
      <c r="D75" s="14" t="s">
        <v>115</v>
      </c>
      <c r="E75" s="11">
        <v>8</v>
      </c>
      <c r="F75" s="16"/>
      <c r="G75" s="15"/>
      <c r="H75" s="15"/>
      <c r="I75" s="16">
        <f>SUM(F75:H75)</f>
        <v>0</v>
      </c>
      <c r="J75" s="36"/>
      <c r="K75" s="120" t="s">
        <v>24</v>
      </c>
      <c r="L75" s="211"/>
      <c r="M75"/>
    </row>
    <row r="76" spans="1:13" ht="17.45" customHeight="1">
      <c r="A76" s="5">
        <v>2</v>
      </c>
      <c r="B76" s="53">
        <v>1.1000000000000001</v>
      </c>
      <c r="C76" s="187" t="s">
        <v>111</v>
      </c>
      <c r="D76" s="14" t="s">
        <v>115</v>
      </c>
      <c r="E76" s="11">
        <v>5</v>
      </c>
      <c r="F76" s="13"/>
      <c r="G76" s="13"/>
      <c r="H76" s="13"/>
      <c r="I76" s="16">
        <f>SUM(F76:H76)</f>
        <v>0</v>
      </c>
      <c r="J76" s="36"/>
      <c r="K76" s="120" t="s">
        <v>24</v>
      </c>
      <c r="L76" s="211"/>
      <c r="M76"/>
    </row>
    <row r="77" spans="1:13" ht="17.45" customHeight="1">
      <c r="A77" s="5">
        <v>2</v>
      </c>
      <c r="B77" s="53">
        <v>1.1000000000000001</v>
      </c>
      <c r="C77" s="187" t="s">
        <v>38</v>
      </c>
      <c r="D77" s="14" t="s">
        <v>115</v>
      </c>
      <c r="E77" s="11">
        <v>8</v>
      </c>
      <c r="F77" s="13"/>
      <c r="G77" s="13"/>
      <c r="H77" s="13"/>
      <c r="I77" s="16">
        <f>SUM(F77:H77)</f>
        <v>0</v>
      </c>
      <c r="J77" s="36"/>
      <c r="K77" s="120">
        <f>E77+I77</f>
        <v>8</v>
      </c>
      <c r="L77" s="211"/>
      <c r="M77" s="212"/>
    </row>
    <row r="78" spans="1:13" ht="17.45" customHeight="1">
      <c r="A78" s="5">
        <v>1</v>
      </c>
      <c r="B78" s="53">
        <v>1.1000000000000001</v>
      </c>
      <c r="C78" s="190" t="s">
        <v>138</v>
      </c>
      <c r="D78" s="14" t="s">
        <v>115</v>
      </c>
      <c r="E78" s="11">
        <v>8</v>
      </c>
      <c r="F78" s="32"/>
      <c r="G78" s="32"/>
      <c r="H78" s="32"/>
      <c r="I78" s="16">
        <f>SUM(F78:H78)</f>
        <v>0</v>
      </c>
      <c r="J78" s="36"/>
      <c r="K78" s="120">
        <f>E78+I78</f>
        <v>8</v>
      </c>
      <c r="L78" s="211"/>
      <c r="M78" s="212"/>
    </row>
    <row r="79" spans="1:13" ht="17.45" customHeight="1">
      <c r="A79" s="203">
        <v>3</v>
      </c>
      <c r="B79" s="204" t="s">
        <v>45</v>
      </c>
      <c r="C79" s="205" t="s">
        <v>46</v>
      </c>
      <c r="D79" s="206" t="s">
        <v>83</v>
      </c>
      <c r="E79" s="203"/>
      <c r="F79" s="207" t="s">
        <v>85</v>
      </c>
      <c r="G79" s="207" t="s">
        <v>86</v>
      </c>
      <c r="H79" s="208"/>
      <c r="I79" s="208" t="s">
        <v>26</v>
      </c>
      <c r="J79" s="208">
        <v>10.9</v>
      </c>
      <c r="K79" s="120"/>
      <c r="L79" s="211"/>
      <c r="M79" s="212"/>
    </row>
    <row r="80" spans="1:13" ht="17.45" customHeight="1">
      <c r="A80" s="5">
        <v>1</v>
      </c>
      <c r="B80" s="98">
        <v>4.0999999999999996</v>
      </c>
      <c r="C80" s="188" t="s">
        <v>137</v>
      </c>
      <c r="D80" s="14" t="s">
        <v>83</v>
      </c>
      <c r="E80" s="11">
        <v>8</v>
      </c>
      <c r="F80" s="16"/>
      <c r="G80" s="15"/>
      <c r="H80" s="15"/>
      <c r="I80" s="16">
        <f t="shared" ref="I80:I86" si="4">SUM(F80:H80)</f>
        <v>0</v>
      </c>
      <c r="J80" s="36"/>
      <c r="K80" s="120"/>
      <c r="L80" s="211"/>
      <c r="M80" s="212"/>
    </row>
    <row r="81" spans="1:13" ht="17.45" customHeight="1">
      <c r="A81" s="5">
        <v>1</v>
      </c>
      <c r="B81" s="54">
        <v>5.0999999999999996</v>
      </c>
      <c r="C81" s="190"/>
      <c r="D81" s="14" t="s">
        <v>83</v>
      </c>
      <c r="E81" s="11">
        <v>0</v>
      </c>
      <c r="F81" s="32"/>
      <c r="G81" s="32"/>
      <c r="H81" s="32"/>
      <c r="I81" s="16">
        <f t="shared" si="4"/>
        <v>0</v>
      </c>
      <c r="J81" s="36"/>
      <c r="K81" s="120"/>
      <c r="L81" s="211"/>
      <c r="M81" s="212"/>
    </row>
    <row r="82" spans="1:13" ht="17.45" customHeight="1">
      <c r="A82" s="5">
        <v>2</v>
      </c>
      <c r="B82" s="53">
        <v>3.1</v>
      </c>
      <c r="C82" s="192"/>
      <c r="D82" s="14" t="s">
        <v>83</v>
      </c>
      <c r="E82" s="11">
        <v>0</v>
      </c>
      <c r="F82" s="32"/>
      <c r="G82" s="32"/>
      <c r="H82" s="32"/>
      <c r="I82" s="16">
        <f t="shared" si="4"/>
        <v>0</v>
      </c>
      <c r="J82" s="74" t="s">
        <v>24</v>
      </c>
      <c r="K82" s="120"/>
      <c r="L82" s="211"/>
      <c r="M82" s="212"/>
    </row>
    <row r="83" spans="1:13" ht="17.45" customHeight="1">
      <c r="A83" s="5">
        <v>1</v>
      </c>
      <c r="B83" s="54">
        <v>4.0999999999999996</v>
      </c>
      <c r="C83" s="190" t="s">
        <v>133</v>
      </c>
      <c r="D83" s="14" t="s">
        <v>83</v>
      </c>
      <c r="E83" s="11"/>
      <c r="F83" s="13"/>
      <c r="G83" s="13"/>
      <c r="H83" s="13"/>
      <c r="I83" s="16">
        <f t="shared" si="4"/>
        <v>0</v>
      </c>
      <c r="J83" s="36"/>
      <c r="K83" s="120"/>
      <c r="L83" s="211"/>
      <c r="M83" s="212"/>
    </row>
    <row r="84" spans="1:13" ht="18.75">
      <c r="A84" s="5">
        <v>1</v>
      </c>
      <c r="B84" s="53">
        <v>1.1000000000000001</v>
      </c>
      <c r="C84" s="190" t="s">
        <v>143</v>
      </c>
      <c r="D84" s="14" t="s">
        <v>101</v>
      </c>
      <c r="E84" s="11"/>
      <c r="F84" s="32"/>
      <c r="G84" s="32"/>
      <c r="H84" s="32"/>
      <c r="I84" s="16">
        <f t="shared" si="4"/>
        <v>0</v>
      </c>
      <c r="J84" s="36"/>
      <c r="L84" s="211"/>
      <c r="M84" s="212"/>
    </row>
    <row r="85" spans="1:13" ht="18.75">
      <c r="A85" s="5">
        <v>1</v>
      </c>
      <c r="B85" s="53">
        <v>3.1</v>
      </c>
      <c r="C85" s="190" t="s">
        <v>2</v>
      </c>
      <c r="D85" s="14" t="s">
        <v>83</v>
      </c>
      <c r="E85" s="11">
        <v>8</v>
      </c>
      <c r="F85" s="32"/>
      <c r="G85" s="32"/>
      <c r="H85" s="32"/>
      <c r="I85" s="16">
        <f t="shared" si="4"/>
        <v>0</v>
      </c>
      <c r="J85" s="36"/>
      <c r="K85"/>
      <c r="L85" s="211"/>
      <c r="M85" s="212"/>
    </row>
    <row r="86" spans="1:13">
      <c r="A86" s="5">
        <v>1</v>
      </c>
      <c r="B86" s="53">
        <v>3.1</v>
      </c>
      <c r="C86" s="14"/>
      <c r="D86" s="14"/>
      <c r="E86" s="11"/>
      <c r="F86" s="32"/>
      <c r="G86" s="32"/>
      <c r="H86" s="32"/>
      <c r="I86" s="16">
        <f t="shared" si="4"/>
        <v>0</v>
      </c>
      <c r="J86" s="36"/>
      <c r="K86"/>
      <c r="L86" s="211"/>
      <c r="M86" s="212"/>
    </row>
    <row r="87" spans="1:13">
      <c r="A87" s="5">
        <v>1</v>
      </c>
      <c r="B87" s="53">
        <v>3.1</v>
      </c>
      <c r="C87" s="14"/>
      <c r="D87" s="14"/>
      <c r="E87" s="11"/>
      <c r="F87" s="32"/>
      <c r="G87" s="32"/>
      <c r="H87" s="32"/>
      <c r="I87" s="16">
        <f>SUM(F87:H87)</f>
        <v>0</v>
      </c>
      <c r="J87" s="36"/>
      <c r="K87"/>
      <c r="L87" s="211"/>
      <c r="M87" s="212"/>
    </row>
    <row r="88" spans="1:13">
      <c r="A88" s="5">
        <v>1</v>
      </c>
      <c r="B88" s="53">
        <v>3.1</v>
      </c>
      <c r="C88" s="14"/>
      <c r="D88" s="14"/>
      <c r="E88" s="11"/>
      <c r="F88" s="32"/>
      <c r="G88" s="32"/>
      <c r="H88" s="32"/>
      <c r="I88" s="16">
        <f>SUM(F88:H88)</f>
        <v>0</v>
      </c>
      <c r="J88" s="36"/>
      <c r="K88"/>
      <c r="L88" s="211"/>
      <c r="M88" s="212"/>
    </row>
    <row r="89" spans="1:13">
      <c r="A89" s="5">
        <v>1</v>
      </c>
      <c r="B89" s="53">
        <v>3.1</v>
      </c>
      <c r="C89" s="14"/>
      <c r="D89" s="14"/>
      <c r="E89" s="11"/>
      <c r="F89" s="32"/>
      <c r="G89" s="32"/>
      <c r="H89" s="32"/>
      <c r="I89" s="16">
        <f>SUM(F89:H89)</f>
        <v>0</v>
      </c>
      <c r="J89" s="36"/>
      <c r="K89"/>
      <c r="L89" s="211"/>
      <c r="M89" s="212"/>
    </row>
    <row r="90" spans="1:13">
      <c r="A90" s="5">
        <v>1</v>
      </c>
      <c r="B90" s="53">
        <v>3.1</v>
      </c>
      <c r="C90" s="14"/>
      <c r="D90" s="14"/>
      <c r="E90" s="11"/>
      <c r="F90" s="32"/>
      <c r="G90" s="32"/>
      <c r="H90" s="32"/>
      <c r="I90" s="16">
        <f>SUM(F90:H90)</f>
        <v>0</v>
      </c>
      <c r="J90" s="36"/>
      <c r="K90"/>
      <c r="L90" s="211"/>
      <c r="M90" s="212"/>
    </row>
    <row r="91" spans="1:13">
      <c r="A91" s="5">
        <v>1</v>
      </c>
      <c r="B91" s="53">
        <v>3.1</v>
      </c>
      <c r="C91" s="14"/>
      <c r="D91" s="14"/>
      <c r="E91" s="11"/>
      <c r="F91" s="32"/>
      <c r="G91" s="32"/>
      <c r="H91" s="32"/>
      <c r="I91" s="16">
        <f>SUM(F91:H91)</f>
        <v>0</v>
      </c>
      <c r="J91" s="36"/>
      <c r="K91"/>
      <c r="L91" s="211"/>
    </row>
    <row r="92" spans="1:13">
      <c r="A92" s="64" t="s">
        <v>87</v>
      </c>
      <c r="B92" s="55">
        <v>1</v>
      </c>
      <c r="C92" s="231" t="s">
        <v>107</v>
      </c>
      <c r="D92" s="25" t="s">
        <v>44</v>
      </c>
      <c r="E92" s="18"/>
      <c r="F92" s="61" t="s">
        <v>85</v>
      </c>
      <c r="G92" s="61" t="s">
        <v>86</v>
      </c>
      <c r="H92" s="61"/>
      <c r="I92" s="234" t="s">
        <v>26</v>
      </c>
      <c r="J92" s="35" t="s">
        <v>32</v>
      </c>
      <c r="K92" s="129"/>
      <c r="L92" s="211"/>
    </row>
    <row r="93" spans="1:13" ht="14.45" customHeight="1">
      <c r="A93" s="64" t="s">
        <v>87</v>
      </c>
      <c r="B93" s="55">
        <v>2</v>
      </c>
      <c r="C93" s="231" t="s">
        <v>77</v>
      </c>
      <c r="D93" s="25" t="s">
        <v>44</v>
      </c>
      <c r="E93" s="18"/>
      <c r="F93" s="61" t="s">
        <v>85</v>
      </c>
      <c r="G93" s="61" t="s">
        <v>86</v>
      </c>
      <c r="H93" s="61"/>
      <c r="I93" s="234" t="s">
        <v>26</v>
      </c>
      <c r="J93" s="35" t="s">
        <v>32</v>
      </c>
      <c r="K93" s="129"/>
      <c r="L93" s="211"/>
    </row>
    <row r="94" spans="1:13" ht="14.45" customHeight="1">
      <c r="A94" s="64" t="s">
        <v>87</v>
      </c>
      <c r="B94" s="55">
        <v>3</v>
      </c>
      <c r="C94" s="232" t="s">
        <v>79</v>
      </c>
      <c r="D94" s="25" t="s">
        <v>44</v>
      </c>
      <c r="E94" s="18"/>
      <c r="F94" s="61" t="s">
        <v>85</v>
      </c>
      <c r="G94" s="61" t="s">
        <v>86</v>
      </c>
      <c r="H94" s="61"/>
      <c r="I94" s="234" t="s">
        <v>26</v>
      </c>
      <c r="J94" s="35" t="s">
        <v>32</v>
      </c>
      <c r="K94" s="129"/>
      <c r="L94" s="211"/>
    </row>
    <row r="95" spans="1:13" ht="18" customHeight="1">
      <c r="A95" s="64" t="s">
        <v>87</v>
      </c>
      <c r="B95" s="55">
        <v>4</v>
      </c>
      <c r="C95" s="231" t="s">
        <v>105</v>
      </c>
      <c r="D95" s="25" t="s">
        <v>44</v>
      </c>
      <c r="E95" s="18"/>
      <c r="F95" s="61" t="s">
        <v>85</v>
      </c>
      <c r="G95" s="61" t="s">
        <v>86</v>
      </c>
      <c r="H95" s="61"/>
      <c r="I95" s="234" t="s">
        <v>26</v>
      </c>
      <c r="J95" s="35" t="s">
        <v>32</v>
      </c>
      <c r="K95" s="129"/>
      <c r="L95" s="211"/>
    </row>
    <row r="96" spans="1:13" ht="14.45" customHeight="1">
      <c r="A96" s="64" t="s">
        <v>87</v>
      </c>
      <c r="B96" s="57">
        <v>5</v>
      </c>
      <c r="C96" s="233" t="s">
        <v>106</v>
      </c>
      <c r="D96" s="25" t="s">
        <v>44</v>
      </c>
      <c r="E96" s="18"/>
      <c r="F96" s="61" t="s">
        <v>85</v>
      </c>
      <c r="G96" s="61" t="s">
        <v>86</v>
      </c>
      <c r="H96" s="61"/>
      <c r="I96" s="234" t="s">
        <v>26</v>
      </c>
      <c r="J96" s="35" t="s">
        <v>32</v>
      </c>
      <c r="K96" s="129"/>
      <c r="L96" s="211"/>
    </row>
    <row r="97" spans="1:12" ht="22.15" customHeight="1">
      <c r="A97" s="64" t="s">
        <v>87</v>
      </c>
      <c r="B97" s="56">
        <v>6</v>
      </c>
      <c r="C97" s="232" t="s">
        <v>84</v>
      </c>
      <c r="D97" s="25" t="s">
        <v>44</v>
      </c>
      <c r="E97" s="18"/>
      <c r="F97" s="61" t="s">
        <v>85</v>
      </c>
      <c r="G97" s="61" t="s">
        <v>86</v>
      </c>
      <c r="H97" s="61"/>
      <c r="I97" s="234" t="s">
        <v>26</v>
      </c>
      <c r="J97" s="35" t="s">
        <v>32</v>
      </c>
      <c r="K97" s="129"/>
      <c r="L97" s="211"/>
    </row>
    <row r="98" spans="1:12" ht="14.45" customHeight="1">
      <c r="A98" s="129"/>
      <c r="B98" s="129"/>
      <c r="C98" s="129"/>
      <c r="D98" s="129"/>
      <c r="E98" s="129"/>
      <c r="F98" s="129"/>
      <c r="G98" s="129"/>
      <c r="H98" s="129"/>
      <c r="I98" s="129"/>
      <c r="J98" s="129"/>
      <c r="K98" s="129"/>
      <c r="L98" s="211"/>
    </row>
    <row r="99" spans="1:12" ht="14.45" customHeight="1">
      <c r="A99" s="129"/>
      <c r="B99" s="129"/>
      <c r="C99" s="197"/>
      <c r="D99" s="129"/>
      <c r="E99" s="129"/>
      <c r="F99" s="129"/>
      <c r="G99" s="129"/>
      <c r="H99" s="129"/>
      <c r="I99" s="129"/>
      <c r="J99" s="129"/>
      <c r="K99" s="129"/>
    </row>
    <row r="100" spans="1:12" ht="14.45" customHeight="1">
      <c r="A100" s="129"/>
      <c r="B100" s="129"/>
      <c r="C100" s="197"/>
      <c r="D100" s="129"/>
      <c r="E100" s="129"/>
      <c r="F100" s="129"/>
      <c r="G100" s="129"/>
      <c r="H100" s="129"/>
      <c r="I100" s="129"/>
      <c r="J100" s="129"/>
      <c r="K100" s="129"/>
    </row>
    <row r="101" spans="1:12" ht="14.45" customHeight="1">
      <c r="A101" s="129"/>
      <c r="B101" s="129"/>
      <c r="C101" s="197"/>
      <c r="D101" s="129"/>
      <c r="E101" s="129"/>
      <c r="F101" s="129"/>
      <c r="G101" s="129"/>
      <c r="H101" s="129"/>
      <c r="I101" s="129"/>
      <c r="J101" s="129"/>
    </row>
    <row r="102" spans="1:12">
      <c r="A102" s="129"/>
      <c r="B102" s="129"/>
      <c r="C102" s="197"/>
      <c r="D102" s="129"/>
      <c r="E102" s="129"/>
      <c r="F102" s="129"/>
      <c r="G102" s="129"/>
      <c r="H102" s="129"/>
      <c r="I102" s="129"/>
      <c r="J102" s="129"/>
    </row>
    <row r="103" spans="1:12">
      <c r="A103" s="129"/>
      <c r="B103" s="129"/>
      <c r="C103" s="197"/>
      <c r="D103" s="129"/>
      <c r="E103" s="129"/>
      <c r="F103" s="129"/>
      <c r="G103" s="129"/>
      <c r="H103" s="129"/>
      <c r="I103" s="129"/>
      <c r="J103" s="129"/>
    </row>
    <row r="104" spans="1:12" ht="18.75">
      <c r="A104" s="65"/>
      <c r="B104" s="66"/>
      <c r="C104" s="184" t="s">
        <v>170</v>
      </c>
      <c r="D104" s="71"/>
      <c r="E104" s="68"/>
      <c r="F104" s="69"/>
      <c r="G104" s="70"/>
      <c r="H104" s="70"/>
      <c r="I104" s="198"/>
      <c r="J104" s="72"/>
    </row>
    <row r="105" spans="1:12">
      <c r="A105" s="82"/>
      <c r="B105" s="83" t="s">
        <v>83</v>
      </c>
      <c r="C105" s="185"/>
      <c r="D105" s="85"/>
      <c r="E105" s="86" t="s">
        <v>192</v>
      </c>
      <c r="F105" s="86"/>
      <c r="G105" s="87"/>
      <c r="H105" s="87"/>
      <c r="I105" s="199" t="s">
        <v>142</v>
      </c>
      <c r="J105" s="89"/>
    </row>
    <row r="106" spans="1:12">
      <c r="A106" s="64" t="s">
        <v>87</v>
      </c>
      <c r="B106" s="55">
        <v>1</v>
      </c>
      <c r="C106" s="231" t="s">
        <v>107</v>
      </c>
      <c r="D106" s="25" t="s">
        <v>44</v>
      </c>
      <c r="E106" s="18"/>
      <c r="F106" s="61" t="s">
        <v>85</v>
      </c>
      <c r="G106" s="61" t="s">
        <v>86</v>
      </c>
      <c r="H106" s="61"/>
      <c r="I106" s="234" t="s">
        <v>26</v>
      </c>
      <c r="J106" s="35" t="s">
        <v>32</v>
      </c>
    </row>
    <row r="107" spans="1:12" ht="18.75">
      <c r="A107" s="5">
        <v>1</v>
      </c>
      <c r="B107" s="53">
        <v>1.1000000000000001</v>
      </c>
      <c r="C107" s="190" t="s">
        <v>39</v>
      </c>
      <c r="D107" s="14" t="s">
        <v>101</v>
      </c>
      <c r="E107" s="11">
        <v>8</v>
      </c>
      <c r="F107" s="32"/>
      <c r="G107" s="32"/>
      <c r="H107" s="32"/>
      <c r="I107" s="16">
        <f t="shared" ref="I107:I121" si="5">SUM(F107:H107)</f>
        <v>0</v>
      </c>
      <c r="J107" s="36">
        <v>30</v>
      </c>
    </row>
    <row r="108" spans="1:12" ht="18.75">
      <c r="A108" s="5">
        <v>1</v>
      </c>
      <c r="B108" s="53">
        <v>1.1000000000000001</v>
      </c>
      <c r="C108" s="190" t="s">
        <v>71</v>
      </c>
      <c r="D108" s="14" t="s">
        <v>101</v>
      </c>
      <c r="E108" s="11">
        <v>8</v>
      </c>
      <c r="F108" s="32"/>
      <c r="G108" s="33"/>
      <c r="H108" s="33"/>
      <c r="I108" s="16">
        <f t="shared" si="5"/>
        <v>0</v>
      </c>
      <c r="J108" s="36">
        <v>26</v>
      </c>
    </row>
    <row r="109" spans="1:12" ht="18.75">
      <c r="A109" s="5">
        <v>2</v>
      </c>
      <c r="B109" s="53">
        <v>1.1000000000000001</v>
      </c>
      <c r="C109" s="187" t="s">
        <v>38</v>
      </c>
      <c r="D109" s="14" t="s">
        <v>115</v>
      </c>
      <c r="E109" s="11">
        <v>8</v>
      </c>
      <c r="F109" s="13"/>
      <c r="G109" s="13"/>
      <c r="H109" s="13"/>
      <c r="I109" s="16">
        <f t="shared" si="5"/>
        <v>0</v>
      </c>
      <c r="J109" s="36">
        <v>23</v>
      </c>
    </row>
    <row r="110" spans="1:12" ht="18.75">
      <c r="A110" s="5">
        <v>0</v>
      </c>
      <c r="B110" s="53">
        <v>1.1000000000000001</v>
      </c>
      <c r="C110" s="187" t="s">
        <v>154</v>
      </c>
      <c r="D110" s="14" t="s">
        <v>113</v>
      </c>
      <c r="E110" s="11">
        <v>8</v>
      </c>
      <c r="F110" s="32"/>
      <c r="G110" s="32"/>
      <c r="H110" s="32"/>
      <c r="I110" s="16">
        <f t="shared" si="5"/>
        <v>0</v>
      </c>
      <c r="J110" s="36">
        <v>21</v>
      </c>
    </row>
    <row r="111" spans="1:12" ht="18.75">
      <c r="A111" s="5">
        <v>1</v>
      </c>
      <c r="B111" s="53">
        <v>1.1000000000000001</v>
      </c>
      <c r="C111" s="190" t="s">
        <v>40</v>
      </c>
      <c r="D111" s="14" t="s">
        <v>101</v>
      </c>
      <c r="E111" s="11">
        <v>8</v>
      </c>
      <c r="F111" s="32"/>
      <c r="G111" s="32"/>
      <c r="H111" s="32"/>
      <c r="I111" s="16">
        <f t="shared" si="5"/>
        <v>0</v>
      </c>
      <c r="J111" s="36">
        <v>20</v>
      </c>
    </row>
    <row r="112" spans="1:12" ht="18.75">
      <c r="A112" s="5">
        <v>1</v>
      </c>
      <c r="B112" s="53">
        <v>1.1000000000000001</v>
      </c>
      <c r="C112" s="190" t="s">
        <v>138</v>
      </c>
      <c r="D112" s="14" t="s">
        <v>115</v>
      </c>
      <c r="E112" s="11">
        <v>8</v>
      </c>
      <c r="F112" s="32"/>
      <c r="G112" s="32"/>
      <c r="H112" s="32"/>
      <c r="I112" s="16">
        <f t="shared" si="5"/>
        <v>0</v>
      </c>
      <c r="J112" s="36">
        <v>19</v>
      </c>
    </row>
    <row r="113" spans="1:10" ht="18.75">
      <c r="A113" s="5">
        <v>2</v>
      </c>
      <c r="B113" s="53">
        <v>1.1000000000000001</v>
      </c>
      <c r="C113" s="187" t="s">
        <v>152</v>
      </c>
      <c r="D113" s="14" t="s">
        <v>115</v>
      </c>
      <c r="E113" s="11">
        <v>8</v>
      </c>
      <c r="F113" s="13"/>
      <c r="G113" s="13"/>
      <c r="H113" s="13"/>
      <c r="I113" s="16">
        <f t="shared" si="5"/>
        <v>0</v>
      </c>
      <c r="J113" s="36">
        <v>18</v>
      </c>
    </row>
    <row r="114" spans="1:10" ht="18.75">
      <c r="A114" s="5">
        <v>1</v>
      </c>
      <c r="B114" s="53">
        <v>1.1000000000000001</v>
      </c>
      <c r="C114" s="190" t="s">
        <v>114</v>
      </c>
      <c r="D114" s="14" t="s">
        <v>101</v>
      </c>
      <c r="E114" s="11">
        <v>8</v>
      </c>
      <c r="F114" s="32"/>
      <c r="G114" s="33"/>
      <c r="H114" s="33"/>
      <c r="I114" s="16">
        <f t="shared" si="5"/>
        <v>0</v>
      </c>
      <c r="J114" s="36">
        <v>17</v>
      </c>
    </row>
    <row r="115" spans="1:10" ht="18.75">
      <c r="A115" s="5">
        <v>1</v>
      </c>
      <c r="B115" s="53">
        <v>1.1000000000000001</v>
      </c>
      <c r="C115" s="190" t="s">
        <v>72</v>
      </c>
      <c r="D115" s="14" t="s">
        <v>101</v>
      </c>
      <c r="E115" s="11">
        <v>8</v>
      </c>
      <c r="F115" s="32"/>
      <c r="G115" s="33"/>
      <c r="H115" s="33"/>
      <c r="I115" s="16">
        <f t="shared" si="5"/>
        <v>0</v>
      </c>
      <c r="J115" s="36">
        <v>16</v>
      </c>
    </row>
    <row r="116" spans="1:10" ht="18.75">
      <c r="A116" s="5">
        <v>1</v>
      </c>
      <c r="B116" s="53">
        <v>1.1000000000000001</v>
      </c>
      <c r="C116" s="190" t="s">
        <v>135</v>
      </c>
      <c r="D116" s="14" t="s">
        <v>113</v>
      </c>
      <c r="E116" s="11">
        <v>8</v>
      </c>
      <c r="F116" s="32"/>
      <c r="G116" s="32"/>
      <c r="H116" s="32"/>
      <c r="I116" s="16">
        <f t="shared" si="5"/>
        <v>0</v>
      </c>
      <c r="J116" s="36"/>
    </row>
    <row r="117" spans="1:10" ht="18.75">
      <c r="A117" s="5">
        <v>2</v>
      </c>
      <c r="B117" s="214">
        <v>1.1000000000000001</v>
      </c>
      <c r="C117" s="191" t="s">
        <v>153</v>
      </c>
      <c r="D117" s="104" t="s">
        <v>115</v>
      </c>
      <c r="E117" s="11">
        <v>8</v>
      </c>
      <c r="F117" s="16"/>
      <c r="G117" s="15"/>
      <c r="H117" s="15"/>
      <c r="I117" s="16">
        <f t="shared" si="5"/>
        <v>0</v>
      </c>
      <c r="J117" s="36"/>
    </row>
    <row r="118" spans="1:10" ht="18.75">
      <c r="A118" s="5">
        <v>2</v>
      </c>
      <c r="B118" s="53">
        <v>1.1000000000000001</v>
      </c>
      <c r="C118" s="187" t="s">
        <v>111</v>
      </c>
      <c r="D118" s="14" t="s">
        <v>115</v>
      </c>
      <c r="E118" s="11">
        <v>5</v>
      </c>
      <c r="F118" s="13"/>
      <c r="G118" s="13"/>
      <c r="H118" s="13"/>
      <c r="I118" s="16">
        <f t="shared" si="5"/>
        <v>0</v>
      </c>
      <c r="J118" s="36"/>
    </row>
    <row r="119" spans="1:10" ht="18.75">
      <c r="A119" s="5">
        <v>1</v>
      </c>
      <c r="B119" s="53">
        <v>1.1000000000000001</v>
      </c>
      <c r="C119" s="190" t="s">
        <v>143</v>
      </c>
      <c r="D119" s="14" t="s">
        <v>101</v>
      </c>
      <c r="E119" s="11"/>
      <c r="F119" s="32"/>
      <c r="G119" s="32"/>
      <c r="H119" s="32"/>
      <c r="I119" s="16">
        <f t="shared" si="5"/>
        <v>0</v>
      </c>
      <c r="J119" s="36"/>
    </row>
    <row r="120" spans="1:10">
      <c r="A120" s="5">
        <v>1</v>
      </c>
      <c r="B120" s="53">
        <v>1.1000000000000001</v>
      </c>
      <c r="C120" s="14"/>
      <c r="D120" s="14"/>
      <c r="E120" s="11"/>
      <c r="F120" s="32"/>
      <c r="G120" s="32"/>
      <c r="H120" s="32"/>
      <c r="I120" s="16">
        <f t="shared" si="5"/>
        <v>0</v>
      </c>
      <c r="J120" s="36"/>
    </row>
    <row r="121" spans="1:10">
      <c r="A121" s="5">
        <v>1</v>
      </c>
      <c r="B121" s="53">
        <v>1.1000000000000001</v>
      </c>
      <c r="C121" s="14"/>
      <c r="D121" s="14"/>
      <c r="E121" s="11"/>
      <c r="F121" s="32"/>
      <c r="G121" s="32"/>
      <c r="H121" s="32"/>
      <c r="I121" s="16">
        <f t="shared" si="5"/>
        <v>0</v>
      </c>
      <c r="J121" s="36"/>
    </row>
    <row r="122" spans="1:10">
      <c r="A122" s="64" t="s">
        <v>87</v>
      </c>
      <c r="B122" s="55">
        <v>2</v>
      </c>
      <c r="C122" s="231" t="s">
        <v>77</v>
      </c>
      <c r="D122" s="25" t="s">
        <v>44</v>
      </c>
      <c r="E122" s="18"/>
      <c r="F122" s="61" t="s">
        <v>85</v>
      </c>
      <c r="G122" s="61" t="s">
        <v>86</v>
      </c>
      <c r="H122" s="61"/>
      <c r="I122" s="234" t="s">
        <v>26</v>
      </c>
      <c r="J122" s="35" t="s">
        <v>32</v>
      </c>
    </row>
    <row r="123" spans="1:10" ht="18.75">
      <c r="A123" s="5">
        <v>2</v>
      </c>
      <c r="B123" s="53">
        <v>2.1</v>
      </c>
      <c r="C123" s="187" t="s">
        <v>7</v>
      </c>
      <c r="D123" s="14" t="s">
        <v>34</v>
      </c>
      <c r="E123" s="11">
        <v>8</v>
      </c>
      <c r="F123" s="16"/>
      <c r="G123" s="15"/>
      <c r="H123" s="15"/>
      <c r="I123" s="16">
        <f t="shared" ref="I123:I128" si="6">SUM(F123:H123)</f>
        <v>0</v>
      </c>
      <c r="J123" s="36">
        <v>30</v>
      </c>
    </row>
    <row r="124" spans="1:10" ht="18.75">
      <c r="A124" s="5">
        <v>2</v>
      </c>
      <c r="B124" s="53">
        <v>2.1</v>
      </c>
      <c r="C124" s="187" t="s">
        <v>4</v>
      </c>
      <c r="D124" s="14" t="s">
        <v>5</v>
      </c>
      <c r="E124" s="11">
        <v>8</v>
      </c>
      <c r="F124" s="13"/>
      <c r="G124" s="13"/>
      <c r="H124" s="13"/>
      <c r="I124" s="16">
        <f t="shared" si="6"/>
        <v>0</v>
      </c>
      <c r="J124" s="36">
        <v>26</v>
      </c>
    </row>
    <row r="125" spans="1:10" ht="18.75">
      <c r="A125" s="5">
        <v>2</v>
      </c>
      <c r="B125" s="53">
        <v>2.1</v>
      </c>
      <c r="C125" s="187" t="s">
        <v>8</v>
      </c>
      <c r="D125" s="14" t="s">
        <v>5</v>
      </c>
      <c r="E125" s="11">
        <v>8</v>
      </c>
      <c r="F125" s="13"/>
      <c r="G125" s="13"/>
      <c r="H125" s="13"/>
      <c r="I125" s="16">
        <f t="shared" si="6"/>
        <v>0</v>
      </c>
      <c r="J125" s="36">
        <v>23</v>
      </c>
    </row>
    <row r="126" spans="1:10" ht="18.75">
      <c r="A126" s="5">
        <v>2</v>
      </c>
      <c r="B126" s="53">
        <v>2.1</v>
      </c>
      <c r="C126" s="187" t="s">
        <v>6</v>
      </c>
      <c r="D126" s="14" t="s">
        <v>34</v>
      </c>
      <c r="E126" s="11">
        <v>8</v>
      </c>
      <c r="F126" s="16"/>
      <c r="G126" s="15"/>
      <c r="H126" s="15"/>
      <c r="I126" s="16">
        <f t="shared" si="6"/>
        <v>0</v>
      </c>
      <c r="J126" s="36" t="s">
        <v>24</v>
      </c>
    </row>
    <row r="127" spans="1:10" ht="18.75">
      <c r="A127" s="5">
        <v>2</v>
      </c>
      <c r="B127" s="53">
        <v>2.1</v>
      </c>
      <c r="C127" s="187" t="s">
        <v>42</v>
      </c>
      <c r="D127" s="14" t="s">
        <v>75</v>
      </c>
      <c r="E127" s="11">
        <v>8</v>
      </c>
      <c r="F127" s="13"/>
      <c r="G127" s="13"/>
      <c r="H127" s="13"/>
      <c r="I127" s="16">
        <f t="shared" si="6"/>
        <v>0</v>
      </c>
      <c r="J127" s="36" t="s">
        <v>24</v>
      </c>
    </row>
    <row r="128" spans="1:10">
      <c r="A128" s="5">
        <v>1</v>
      </c>
      <c r="B128" s="53">
        <v>2.1</v>
      </c>
      <c r="C128" s="14"/>
      <c r="D128" s="14"/>
      <c r="E128" s="11"/>
      <c r="F128" s="32"/>
      <c r="G128" s="32"/>
      <c r="H128" s="32"/>
      <c r="I128" s="16">
        <f t="shared" si="6"/>
        <v>0</v>
      </c>
      <c r="J128" s="36"/>
    </row>
    <row r="129" spans="1:10">
      <c r="A129" s="64" t="s">
        <v>87</v>
      </c>
      <c r="B129" s="55">
        <v>3</v>
      </c>
      <c r="C129" s="232" t="s">
        <v>79</v>
      </c>
      <c r="D129" s="25" t="s">
        <v>44</v>
      </c>
      <c r="E129" s="18"/>
      <c r="F129" s="61" t="s">
        <v>85</v>
      </c>
      <c r="G129" s="61" t="s">
        <v>86</v>
      </c>
      <c r="H129" s="61"/>
      <c r="I129" s="234" t="s">
        <v>26</v>
      </c>
      <c r="J129" s="35" t="s">
        <v>32</v>
      </c>
    </row>
    <row r="130" spans="1:10" ht="18.75">
      <c r="A130" s="5">
        <v>1</v>
      </c>
      <c r="B130" s="53">
        <v>3.1</v>
      </c>
      <c r="C130" s="187" t="s">
        <v>21</v>
      </c>
      <c r="D130" s="14" t="s">
        <v>75</v>
      </c>
      <c r="E130" s="11">
        <v>8</v>
      </c>
      <c r="F130" s="32"/>
      <c r="G130" s="32"/>
      <c r="H130" s="32"/>
      <c r="I130" s="16">
        <f t="shared" ref="I130:I147" si="7">SUM(F130:H130)</f>
        <v>0</v>
      </c>
      <c r="J130" s="36">
        <v>30</v>
      </c>
    </row>
    <row r="131" spans="1:10" ht="18.75">
      <c r="A131" s="5">
        <v>1</v>
      </c>
      <c r="B131" s="53">
        <v>3.1</v>
      </c>
      <c r="C131" s="187" t="s">
        <v>11</v>
      </c>
      <c r="D131" s="14" t="s">
        <v>34</v>
      </c>
      <c r="E131" s="11">
        <v>8</v>
      </c>
      <c r="F131" s="16"/>
      <c r="G131" s="15"/>
      <c r="H131" s="15"/>
      <c r="I131" s="16">
        <f t="shared" si="7"/>
        <v>0</v>
      </c>
      <c r="J131" s="36">
        <v>26</v>
      </c>
    </row>
    <row r="132" spans="1:10" ht="18.75">
      <c r="A132" s="5">
        <v>1</v>
      </c>
      <c r="B132" s="54">
        <v>3.1</v>
      </c>
      <c r="C132" s="187" t="s">
        <v>68</v>
      </c>
      <c r="D132" s="14" t="s">
        <v>103</v>
      </c>
      <c r="E132" s="11">
        <v>8</v>
      </c>
      <c r="F132" s="15"/>
      <c r="G132" s="15"/>
      <c r="H132" s="15"/>
      <c r="I132" s="16">
        <f t="shared" si="7"/>
        <v>0</v>
      </c>
      <c r="J132" s="36">
        <v>23</v>
      </c>
    </row>
    <row r="133" spans="1:10" ht="18.75">
      <c r="A133" s="5">
        <v>1</v>
      </c>
      <c r="B133" s="53">
        <v>3.1</v>
      </c>
      <c r="C133" s="190" t="s">
        <v>2</v>
      </c>
      <c r="D133" s="14" t="s">
        <v>83</v>
      </c>
      <c r="E133" s="11">
        <v>8</v>
      </c>
      <c r="F133" s="32"/>
      <c r="G133" s="32"/>
      <c r="H133" s="32"/>
      <c r="I133" s="16">
        <f t="shared" si="7"/>
        <v>0</v>
      </c>
      <c r="J133" s="36">
        <v>21</v>
      </c>
    </row>
    <row r="134" spans="1:10" ht="18.75">
      <c r="A134" s="5">
        <v>1</v>
      </c>
      <c r="B134" s="53">
        <v>3.1</v>
      </c>
      <c r="C134" s="187" t="s">
        <v>131</v>
      </c>
      <c r="D134" s="14" t="s">
        <v>97</v>
      </c>
      <c r="E134" s="11">
        <v>8</v>
      </c>
      <c r="F134" s="16"/>
      <c r="G134" s="15"/>
      <c r="H134" s="15"/>
      <c r="I134" s="16">
        <f t="shared" si="7"/>
        <v>0</v>
      </c>
      <c r="J134" s="36">
        <v>20</v>
      </c>
    </row>
    <row r="135" spans="1:10" ht="18.75">
      <c r="A135" s="5">
        <v>1</v>
      </c>
      <c r="B135" s="53">
        <v>3.1</v>
      </c>
      <c r="C135" s="187" t="s">
        <v>10</v>
      </c>
      <c r="D135" s="14" t="s">
        <v>75</v>
      </c>
      <c r="E135" s="11">
        <v>8</v>
      </c>
      <c r="F135" s="16"/>
      <c r="G135" s="15"/>
      <c r="H135" s="15"/>
      <c r="I135" s="16">
        <f t="shared" si="7"/>
        <v>0</v>
      </c>
      <c r="J135" s="36">
        <v>19</v>
      </c>
    </row>
    <row r="136" spans="1:10" ht="18.75">
      <c r="A136" s="5">
        <v>1</v>
      </c>
      <c r="B136" s="53">
        <v>3.1</v>
      </c>
      <c r="C136" s="190" t="s">
        <v>146</v>
      </c>
      <c r="D136" s="14" t="s">
        <v>148</v>
      </c>
      <c r="E136" s="11">
        <v>8</v>
      </c>
      <c r="F136" s="32"/>
      <c r="G136" s="32"/>
      <c r="H136" s="32"/>
      <c r="I136" s="16">
        <f t="shared" si="7"/>
        <v>0</v>
      </c>
      <c r="J136" s="36">
        <v>18</v>
      </c>
    </row>
    <row r="137" spans="1:10" ht="18.75">
      <c r="A137" s="5">
        <v>1</v>
      </c>
      <c r="B137" s="53">
        <v>3.1</v>
      </c>
      <c r="C137" s="187" t="s">
        <v>17</v>
      </c>
      <c r="D137" s="14" t="s">
        <v>5</v>
      </c>
      <c r="E137" s="11">
        <v>8</v>
      </c>
      <c r="F137" s="16"/>
      <c r="G137" s="15"/>
      <c r="H137" s="15"/>
      <c r="I137" s="16">
        <f t="shared" si="7"/>
        <v>0</v>
      </c>
      <c r="J137" s="36">
        <v>17</v>
      </c>
    </row>
    <row r="138" spans="1:10" ht="18.75">
      <c r="A138" s="5">
        <v>1</v>
      </c>
      <c r="B138" s="53">
        <v>3.1</v>
      </c>
      <c r="C138" s="187" t="s">
        <v>93</v>
      </c>
      <c r="D138" s="14" t="s">
        <v>97</v>
      </c>
      <c r="E138" s="11">
        <v>8</v>
      </c>
      <c r="F138" s="16"/>
      <c r="G138" s="15"/>
      <c r="H138" s="15"/>
      <c r="I138" s="16">
        <f t="shared" si="7"/>
        <v>0</v>
      </c>
      <c r="J138" s="36">
        <v>16</v>
      </c>
    </row>
    <row r="139" spans="1:10" ht="18.75">
      <c r="A139" s="5">
        <v>1</v>
      </c>
      <c r="B139" s="53">
        <v>3.1</v>
      </c>
      <c r="C139" s="187" t="s">
        <v>16</v>
      </c>
      <c r="D139" s="14" t="s">
        <v>35</v>
      </c>
      <c r="E139" s="11">
        <v>8</v>
      </c>
      <c r="F139" s="16"/>
      <c r="G139" s="15"/>
      <c r="H139" s="15"/>
      <c r="I139" s="16">
        <f t="shared" si="7"/>
        <v>0</v>
      </c>
      <c r="J139" s="36">
        <v>15</v>
      </c>
    </row>
    <row r="140" spans="1:10" ht="18.75">
      <c r="A140" s="5"/>
      <c r="B140" s="53">
        <v>3.1</v>
      </c>
      <c r="C140" s="187" t="s">
        <v>94</v>
      </c>
      <c r="D140" s="14" t="s">
        <v>97</v>
      </c>
      <c r="E140" s="11">
        <v>8</v>
      </c>
      <c r="F140" s="13"/>
      <c r="G140" s="13"/>
      <c r="H140" s="13"/>
      <c r="I140" s="16">
        <f t="shared" si="7"/>
        <v>0</v>
      </c>
      <c r="J140" s="36">
        <v>14</v>
      </c>
    </row>
    <row r="141" spans="1:10" ht="18.75">
      <c r="A141" s="5">
        <v>1</v>
      </c>
      <c r="B141" s="53">
        <v>3.1</v>
      </c>
      <c r="C141" s="190" t="s">
        <v>144</v>
      </c>
      <c r="D141" s="14" t="s">
        <v>148</v>
      </c>
      <c r="E141" s="11">
        <v>8</v>
      </c>
      <c r="F141" s="32"/>
      <c r="G141" s="32"/>
      <c r="H141" s="32"/>
      <c r="I141" s="16">
        <f t="shared" si="7"/>
        <v>0</v>
      </c>
      <c r="J141" s="36">
        <v>13</v>
      </c>
    </row>
    <row r="142" spans="1:10" ht="18.75">
      <c r="A142" s="5">
        <v>1</v>
      </c>
      <c r="B142" s="53">
        <v>3.1</v>
      </c>
      <c r="C142" s="187" t="s">
        <v>96</v>
      </c>
      <c r="D142" s="14" t="s">
        <v>97</v>
      </c>
      <c r="E142" s="11">
        <v>8</v>
      </c>
      <c r="F142" s="16"/>
      <c r="G142" s="16"/>
      <c r="H142" s="16"/>
      <c r="I142" s="16">
        <f t="shared" si="7"/>
        <v>0</v>
      </c>
      <c r="J142" s="36"/>
    </row>
    <row r="143" spans="1:10" ht="18.75">
      <c r="A143" s="5">
        <v>0</v>
      </c>
      <c r="B143" s="53">
        <v>3.1</v>
      </c>
      <c r="C143" s="190" t="s">
        <v>134</v>
      </c>
      <c r="D143" s="14" t="s">
        <v>150</v>
      </c>
      <c r="E143" s="11">
        <v>8</v>
      </c>
      <c r="F143" s="16"/>
      <c r="G143" s="15"/>
      <c r="H143" s="15"/>
      <c r="I143" s="16">
        <f t="shared" si="7"/>
        <v>0</v>
      </c>
      <c r="J143" s="36"/>
    </row>
    <row r="144" spans="1:10" ht="18.75">
      <c r="A144" s="5">
        <v>1</v>
      </c>
      <c r="B144" s="53">
        <v>3.1</v>
      </c>
      <c r="C144" s="190" t="s">
        <v>145</v>
      </c>
      <c r="D144" s="14" t="s">
        <v>148</v>
      </c>
      <c r="E144" s="11">
        <v>8</v>
      </c>
      <c r="F144" s="32"/>
      <c r="G144" s="32"/>
      <c r="H144" s="32"/>
      <c r="I144" s="16">
        <f t="shared" si="7"/>
        <v>0</v>
      </c>
      <c r="J144" s="36"/>
    </row>
    <row r="145" spans="1:10" ht="18.75">
      <c r="A145" s="5">
        <v>2</v>
      </c>
      <c r="B145" s="53">
        <v>3.1</v>
      </c>
      <c r="C145" s="190" t="s">
        <v>20</v>
      </c>
      <c r="D145" s="14" t="s">
        <v>83</v>
      </c>
      <c r="E145" s="11">
        <v>0</v>
      </c>
      <c r="F145" s="32"/>
      <c r="G145" s="32"/>
      <c r="H145" s="32"/>
      <c r="I145" s="16">
        <f t="shared" si="7"/>
        <v>0</v>
      </c>
      <c r="J145" s="74" t="s">
        <v>24</v>
      </c>
    </row>
    <row r="146" spans="1:10">
      <c r="A146" s="5">
        <v>1</v>
      </c>
      <c r="B146" s="53">
        <v>3.1</v>
      </c>
      <c r="C146" s="14"/>
      <c r="D146" s="14"/>
      <c r="E146" s="11"/>
      <c r="F146" s="32"/>
      <c r="G146" s="32"/>
      <c r="H146" s="32"/>
      <c r="I146" s="16">
        <f t="shared" si="7"/>
        <v>0</v>
      </c>
      <c r="J146" s="36"/>
    </row>
    <row r="147" spans="1:10">
      <c r="A147" s="5">
        <v>1</v>
      </c>
      <c r="B147" s="53">
        <v>3.1</v>
      </c>
      <c r="C147" s="14"/>
      <c r="D147" s="14"/>
      <c r="E147" s="11"/>
      <c r="F147" s="32"/>
      <c r="G147" s="32"/>
      <c r="H147" s="32"/>
      <c r="I147" s="16">
        <f t="shared" si="7"/>
        <v>0</v>
      </c>
      <c r="J147" s="36"/>
    </row>
    <row r="148" spans="1:10" ht="22.5" customHeight="1">
      <c r="A148" s="64" t="s">
        <v>87</v>
      </c>
      <c r="B148" s="55">
        <v>4</v>
      </c>
      <c r="C148" s="231" t="s">
        <v>105</v>
      </c>
      <c r="D148" s="25" t="s">
        <v>44</v>
      </c>
      <c r="E148" s="18"/>
      <c r="F148" s="61" t="s">
        <v>85</v>
      </c>
      <c r="G148" s="61" t="s">
        <v>86</v>
      </c>
      <c r="H148" s="61"/>
      <c r="I148" s="234" t="s">
        <v>26</v>
      </c>
      <c r="J148" s="35" t="s">
        <v>32</v>
      </c>
    </row>
    <row r="149" spans="1:10" ht="18.75">
      <c r="A149" s="5">
        <v>1</v>
      </c>
      <c r="B149" s="98">
        <v>4.0999999999999996</v>
      </c>
      <c r="C149" s="188" t="s">
        <v>15</v>
      </c>
      <c r="D149" s="14" t="s">
        <v>35</v>
      </c>
      <c r="E149" s="11">
        <v>8</v>
      </c>
      <c r="F149" s="16"/>
      <c r="G149" s="16"/>
      <c r="H149" s="16"/>
      <c r="I149" s="16">
        <f t="shared" ref="I149:I157" si="8">SUM(F149:H149)</f>
        <v>0</v>
      </c>
      <c r="J149" s="36">
        <v>30</v>
      </c>
    </row>
    <row r="150" spans="1:10" ht="18.75">
      <c r="A150" s="5">
        <v>2</v>
      </c>
      <c r="B150" s="53">
        <v>4.0999999999999996</v>
      </c>
      <c r="C150" s="187" t="s">
        <v>3</v>
      </c>
      <c r="D150" s="14" t="s">
        <v>35</v>
      </c>
      <c r="E150" s="11">
        <v>8</v>
      </c>
      <c r="F150" s="16"/>
      <c r="G150" s="15"/>
      <c r="H150" s="15"/>
      <c r="I150" s="16">
        <f t="shared" si="8"/>
        <v>0</v>
      </c>
      <c r="J150" s="36">
        <v>26</v>
      </c>
    </row>
    <row r="151" spans="1:10" ht="18.75">
      <c r="A151" s="5">
        <v>1</v>
      </c>
      <c r="B151" s="53">
        <v>4.0999999999999996</v>
      </c>
      <c r="C151" s="187" t="s">
        <v>12</v>
      </c>
      <c r="D151" s="14" t="s">
        <v>75</v>
      </c>
      <c r="E151" s="11">
        <v>8</v>
      </c>
      <c r="F151" s="16"/>
      <c r="G151" s="15"/>
      <c r="H151" s="15"/>
      <c r="I151" s="16">
        <f t="shared" si="8"/>
        <v>0</v>
      </c>
      <c r="J151" s="36">
        <v>23</v>
      </c>
    </row>
    <row r="152" spans="1:10" ht="18.75">
      <c r="A152" s="5">
        <v>1</v>
      </c>
      <c r="B152" s="98">
        <v>4.0999999999999996</v>
      </c>
      <c r="C152" s="188" t="s">
        <v>137</v>
      </c>
      <c r="D152" s="14" t="s">
        <v>83</v>
      </c>
      <c r="E152" s="11">
        <v>8</v>
      </c>
      <c r="F152" s="16"/>
      <c r="G152" s="15"/>
      <c r="H152" s="15"/>
      <c r="I152" s="16">
        <f t="shared" si="8"/>
        <v>0</v>
      </c>
      <c r="J152" s="36">
        <v>21</v>
      </c>
    </row>
    <row r="153" spans="1:10" ht="18.75">
      <c r="A153" s="5">
        <v>2</v>
      </c>
      <c r="B153" s="98">
        <v>4.0999999999999996</v>
      </c>
      <c r="C153" s="188" t="s">
        <v>76</v>
      </c>
      <c r="D153" s="14" t="s">
        <v>35</v>
      </c>
      <c r="E153" s="11">
        <v>8</v>
      </c>
      <c r="F153" s="16"/>
      <c r="G153" s="15"/>
      <c r="H153" s="15"/>
      <c r="I153" s="16">
        <f t="shared" si="8"/>
        <v>0</v>
      </c>
      <c r="J153" s="36">
        <v>20</v>
      </c>
    </row>
    <row r="154" spans="1:10" ht="18.75">
      <c r="A154" s="5">
        <v>1</v>
      </c>
      <c r="B154" s="53">
        <v>4.0999999999999996</v>
      </c>
      <c r="C154" s="187" t="s">
        <v>13</v>
      </c>
      <c r="D154" s="14" t="s">
        <v>75</v>
      </c>
      <c r="E154" s="11">
        <v>8</v>
      </c>
      <c r="F154" s="16"/>
      <c r="G154" s="15"/>
      <c r="H154" s="15"/>
      <c r="I154" s="16">
        <f t="shared" si="8"/>
        <v>0</v>
      </c>
      <c r="J154" s="36">
        <v>19</v>
      </c>
    </row>
    <row r="155" spans="1:10" ht="18.75">
      <c r="A155" s="5">
        <v>1</v>
      </c>
      <c r="B155" s="53">
        <v>4.0999999999999996</v>
      </c>
      <c r="C155" s="187" t="s">
        <v>91</v>
      </c>
      <c r="D155" s="14" t="s">
        <v>5</v>
      </c>
      <c r="E155" s="11">
        <v>8</v>
      </c>
      <c r="F155" s="16"/>
      <c r="G155" s="15"/>
      <c r="H155" s="15"/>
      <c r="I155" s="16">
        <f t="shared" si="8"/>
        <v>0</v>
      </c>
      <c r="J155" s="36"/>
    </row>
    <row r="156" spans="1:10" ht="18.75">
      <c r="A156" s="5">
        <v>1</v>
      </c>
      <c r="B156" s="54">
        <v>4.0999999999999996</v>
      </c>
      <c r="C156" s="190" t="s">
        <v>133</v>
      </c>
      <c r="D156" s="14" t="s">
        <v>83</v>
      </c>
      <c r="E156" s="11">
        <v>8</v>
      </c>
      <c r="F156" s="13"/>
      <c r="G156" s="13"/>
      <c r="H156" s="13"/>
      <c r="I156" s="16">
        <f t="shared" si="8"/>
        <v>0</v>
      </c>
      <c r="J156" s="36"/>
    </row>
    <row r="157" spans="1:10" ht="18.75">
      <c r="A157" s="5">
        <v>1</v>
      </c>
      <c r="B157" s="54">
        <v>4.0999999999999996</v>
      </c>
      <c r="C157" s="190" t="s">
        <v>24</v>
      </c>
      <c r="D157" s="14" t="s">
        <v>24</v>
      </c>
      <c r="E157" s="11">
        <v>8</v>
      </c>
      <c r="F157" s="13"/>
      <c r="G157" s="13"/>
      <c r="H157" s="13"/>
      <c r="I157" s="16">
        <f t="shared" si="8"/>
        <v>0</v>
      </c>
      <c r="J157" s="36"/>
    </row>
    <row r="158" spans="1:10">
      <c r="A158" s="64" t="s">
        <v>87</v>
      </c>
      <c r="B158" s="57">
        <v>5</v>
      </c>
      <c r="C158" s="233" t="s">
        <v>106</v>
      </c>
      <c r="D158" s="25" t="s">
        <v>44</v>
      </c>
      <c r="E158" s="18"/>
      <c r="F158" s="61" t="s">
        <v>85</v>
      </c>
      <c r="G158" s="61" t="s">
        <v>86</v>
      </c>
      <c r="H158" s="61"/>
      <c r="I158" s="234" t="s">
        <v>26</v>
      </c>
      <c r="J158" s="35" t="s">
        <v>32</v>
      </c>
    </row>
    <row r="159" spans="1:10" ht="18.75">
      <c r="A159" s="5">
        <v>2</v>
      </c>
      <c r="B159" s="53">
        <v>5.0999999999999996</v>
      </c>
      <c r="C159" s="186" t="s">
        <v>122</v>
      </c>
      <c r="D159" s="14" t="s">
        <v>89</v>
      </c>
      <c r="E159" s="11">
        <v>0</v>
      </c>
      <c r="F159" s="13"/>
      <c r="G159" s="13"/>
      <c r="H159" s="13"/>
      <c r="I159" s="16">
        <f t="shared" ref="I159:I172" si="9">SUM(F159:H159)</f>
        <v>0</v>
      </c>
      <c r="J159" s="36">
        <v>30</v>
      </c>
    </row>
    <row r="160" spans="1:10" ht="18.75">
      <c r="A160" s="5">
        <v>1</v>
      </c>
      <c r="B160" s="100">
        <v>5.0999999999999996</v>
      </c>
      <c r="C160" s="218" t="s">
        <v>73</v>
      </c>
      <c r="D160" s="14" t="s">
        <v>103</v>
      </c>
      <c r="E160" s="11">
        <v>0</v>
      </c>
      <c r="F160" s="15"/>
      <c r="G160" s="15"/>
      <c r="H160" s="15"/>
      <c r="I160" s="16">
        <f t="shared" si="9"/>
        <v>0</v>
      </c>
      <c r="J160" s="36">
        <v>26</v>
      </c>
    </row>
    <row r="161" spans="1:10" ht="18.75">
      <c r="A161" s="5">
        <v>1</v>
      </c>
      <c r="B161" s="53">
        <v>5.0999999999999996</v>
      </c>
      <c r="C161" s="187" t="s">
        <v>92</v>
      </c>
      <c r="D161" s="14" t="s">
        <v>74</v>
      </c>
      <c r="E161" s="11">
        <v>0</v>
      </c>
      <c r="F161" s="16"/>
      <c r="G161" s="16"/>
      <c r="H161" s="16"/>
      <c r="I161" s="16">
        <f t="shared" si="9"/>
        <v>0</v>
      </c>
      <c r="J161" s="36">
        <v>23</v>
      </c>
    </row>
    <row r="162" spans="1:10" ht="18.75">
      <c r="A162" s="5">
        <v>1</v>
      </c>
      <c r="B162" s="98">
        <v>5.0999999999999996</v>
      </c>
      <c r="C162" s="187" t="s">
        <v>22</v>
      </c>
      <c r="D162" s="14" t="s">
        <v>97</v>
      </c>
      <c r="E162" s="11">
        <v>0</v>
      </c>
      <c r="F162" s="16"/>
      <c r="G162" s="15"/>
      <c r="H162" s="15"/>
      <c r="I162" s="16">
        <f t="shared" si="9"/>
        <v>0</v>
      </c>
      <c r="J162" s="36">
        <v>21</v>
      </c>
    </row>
    <row r="163" spans="1:10" ht="18.75">
      <c r="A163" s="5">
        <v>1</v>
      </c>
      <c r="B163" s="100">
        <v>5.0999999999999996</v>
      </c>
      <c r="C163" s="188" t="s">
        <v>88</v>
      </c>
      <c r="D163" s="14" t="s">
        <v>34</v>
      </c>
      <c r="E163" s="11">
        <v>0</v>
      </c>
      <c r="F163" s="16"/>
      <c r="G163" s="15"/>
      <c r="H163" s="15"/>
      <c r="I163" s="16">
        <f t="shared" si="9"/>
        <v>0</v>
      </c>
      <c r="J163" s="36">
        <v>20</v>
      </c>
    </row>
    <row r="164" spans="1:10" ht="18.75">
      <c r="A164" s="5">
        <v>1</v>
      </c>
      <c r="B164" s="54">
        <v>5.0999999999999996</v>
      </c>
      <c r="C164" s="187" t="s">
        <v>36</v>
      </c>
      <c r="D164" s="14" t="s">
        <v>74</v>
      </c>
      <c r="E164" s="11">
        <v>0</v>
      </c>
      <c r="F164" s="15"/>
      <c r="G164" s="15"/>
      <c r="H164" s="15"/>
      <c r="I164" s="16">
        <f t="shared" si="9"/>
        <v>0</v>
      </c>
      <c r="J164" s="36">
        <v>19</v>
      </c>
    </row>
    <row r="165" spans="1:10" ht="18.75">
      <c r="A165" s="5">
        <v>1</v>
      </c>
      <c r="B165" s="53">
        <v>5.0999999999999996</v>
      </c>
      <c r="C165" s="187" t="s">
        <v>116</v>
      </c>
      <c r="D165" s="14" t="s">
        <v>35</v>
      </c>
      <c r="E165" s="11">
        <v>0</v>
      </c>
      <c r="F165" s="16"/>
      <c r="G165" s="15"/>
      <c r="H165" s="15"/>
      <c r="I165" s="16">
        <f t="shared" si="9"/>
        <v>0</v>
      </c>
      <c r="J165" s="36">
        <v>18</v>
      </c>
    </row>
    <row r="166" spans="1:10" ht="18.75">
      <c r="A166" s="5">
        <v>2</v>
      </c>
      <c r="B166" s="53">
        <v>5.0999999999999996</v>
      </c>
      <c r="C166" s="187" t="s">
        <v>2</v>
      </c>
      <c r="D166" s="14" t="s">
        <v>113</v>
      </c>
      <c r="E166" s="11">
        <v>0</v>
      </c>
      <c r="F166" s="13"/>
      <c r="G166" s="13"/>
      <c r="H166" s="13"/>
      <c r="I166" s="16">
        <f t="shared" si="9"/>
        <v>0</v>
      </c>
      <c r="J166" s="36">
        <v>17</v>
      </c>
    </row>
    <row r="167" spans="1:10" ht="18.75">
      <c r="A167" s="5">
        <v>1</v>
      </c>
      <c r="B167" s="53">
        <v>5.0999999999999996</v>
      </c>
      <c r="C167" s="187" t="s">
        <v>99</v>
      </c>
      <c r="D167" s="14" t="s">
        <v>97</v>
      </c>
      <c r="E167" s="11">
        <v>0</v>
      </c>
      <c r="F167" s="13"/>
      <c r="G167" s="13"/>
      <c r="H167" s="13"/>
      <c r="I167" s="16">
        <f t="shared" si="9"/>
        <v>0</v>
      </c>
      <c r="J167" s="36">
        <v>16</v>
      </c>
    </row>
    <row r="168" spans="1:10" ht="18.75">
      <c r="A168" s="5">
        <v>1</v>
      </c>
      <c r="B168" s="98">
        <v>5.0999999999999996</v>
      </c>
      <c r="C168" s="188" t="s">
        <v>95</v>
      </c>
      <c r="D168" s="14" t="s">
        <v>34</v>
      </c>
      <c r="E168" s="11">
        <v>0</v>
      </c>
      <c r="F168" s="16"/>
      <c r="G168" s="15"/>
      <c r="H168" s="15"/>
      <c r="I168" s="16">
        <f t="shared" si="9"/>
        <v>0</v>
      </c>
      <c r="J168" s="36">
        <v>15</v>
      </c>
    </row>
    <row r="169" spans="1:10" ht="18.75">
      <c r="A169" s="5">
        <v>2</v>
      </c>
      <c r="B169" s="53">
        <v>5.0999999999999996</v>
      </c>
      <c r="C169" s="187" t="s">
        <v>41</v>
      </c>
      <c r="D169" s="14" t="s">
        <v>113</v>
      </c>
      <c r="E169" s="11">
        <v>0</v>
      </c>
      <c r="F169" s="13"/>
      <c r="G169" s="13"/>
      <c r="H169" s="13"/>
      <c r="I169" s="16">
        <f t="shared" si="9"/>
        <v>0</v>
      </c>
      <c r="J169" s="36">
        <v>14</v>
      </c>
    </row>
    <row r="170" spans="1:10" ht="18.75">
      <c r="A170" s="5">
        <v>2</v>
      </c>
      <c r="B170" s="53">
        <v>5.0999999999999996</v>
      </c>
      <c r="C170" s="187" t="s">
        <v>33</v>
      </c>
      <c r="D170" s="14" t="s">
        <v>75</v>
      </c>
      <c r="E170" s="11">
        <v>0</v>
      </c>
      <c r="F170" s="16"/>
      <c r="G170" s="15"/>
      <c r="H170" s="15"/>
      <c r="I170" s="16">
        <f t="shared" si="9"/>
        <v>0</v>
      </c>
      <c r="J170" s="36">
        <v>13</v>
      </c>
    </row>
    <row r="171" spans="1:10" ht="18.75">
      <c r="A171" s="5">
        <v>1</v>
      </c>
      <c r="B171" s="54">
        <v>5.0999999999999996</v>
      </c>
      <c r="C171" s="187" t="s">
        <v>27</v>
      </c>
      <c r="D171" s="14" t="s">
        <v>74</v>
      </c>
      <c r="E171" s="11">
        <v>0</v>
      </c>
      <c r="F171" s="15"/>
      <c r="G171" s="15"/>
      <c r="H171" s="15"/>
      <c r="I171" s="16">
        <f t="shared" si="9"/>
        <v>0</v>
      </c>
      <c r="J171" s="36"/>
    </row>
    <row r="172" spans="1:10" ht="18.75">
      <c r="A172" s="5">
        <v>1</v>
      </c>
      <c r="B172" s="54">
        <v>5.0999999999999996</v>
      </c>
      <c r="C172" s="190" t="s">
        <v>117</v>
      </c>
      <c r="D172" s="14" t="s">
        <v>83</v>
      </c>
      <c r="E172" s="11">
        <v>0</v>
      </c>
      <c r="F172" s="32"/>
      <c r="G172" s="32"/>
      <c r="H172" s="32"/>
      <c r="I172" s="16">
        <f t="shared" si="9"/>
        <v>0</v>
      </c>
      <c r="J172" s="36"/>
    </row>
    <row r="173" spans="1:10">
      <c r="A173" s="64" t="s">
        <v>87</v>
      </c>
      <c r="B173" s="56">
        <v>6</v>
      </c>
      <c r="C173" s="232" t="s">
        <v>84</v>
      </c>
      <c r="D173" s="25" t="s">
        <v>44</v>
      </c>
      <c r="E173" s="18"/>
      <c r="F173" s="61" t="s">
        <v>85</v>
      </c>
      <c r="G173" s="61" t="s">
        <v>86</v>
      </c>
      <c r="H173" s="61"/>
      <c r="I173" s="234" t="s">
        <v>26</v>
      </c>
      <c r="J173" s="35" t="s">
        <v>32</v>
      </c>
    </row>
    <row r="174" spans="1:10" ht="18.75">
      <c r="A174" s="5">
        <v>1</v>
      </c>
      <c r="B174" s="53">
        <v>6.1</v>
      </c>
      <c r="C174" s="187" t="s">
        <v>19</v>
      </c>
      <c r="D174" s="14" t="s">
        <v>89</v>
      </c>
      <c r="E174" s="11">
        <v>5</v>
      </c>
      <c r="F174" s="16"/>
      <c r="G174" s="16"/>
      <c r="H174" s="16"/>
      <c r="I174" s="16">
        <f t="shared" ref="I174:I184" si="10">SUM(F174:H174)</f>
        <v>0</v>
      </c>
      <c r="J174" s="36">
        <v>30</v>
      </c>
    </row>
    <row r="175" spans="1:10" ht="18.75">
      <c r="A175" s="5">
        <v>1</v>
      </c>
      <c r="B175" s="54">
        <v>6.1</v>
      </c>
      <c r="C175" s="187" t="s">
        <v>18</v>
      </c>
      <c r="D175" s="14" t="s">
        <v>74</v>
      </c>
      <c r="E175" s="11">
        <v>5</v>
      </c>
      <c r="F175" s="32"/>
      <c r="G175" s="32"/>
      <c r="H175" s="32"/>
      <c r="I175" s="16">
        <f t="shared" si="10"/>
        <v>0</v>
      </c>
      <c r="J175" s="36">
        <v>26</v>
      </c>
    </row>
    <row r="176" spans="1:10" ht="18.75">
      <c r="A176" s="5">
        <v>2</v>
      </c>
      <c r="B176" s="53">
        <v>6.1</v>
      </c>
      <c r="C176" s="219" t="s">
        <v>37</v>
      </c>
      <c r="D176" s="14" t="s">
        <v>89</v>
      </c>
      <c r="E176" s="11">
        <v>5</v>
      </c>
      <c r="F176" s="13"/>
      <c r="G176" s="13"/>
      <c r="H176" s="13"/>
      <c r="I176" s="16">
        <f t="shared" si="10"/>
        <v>0</v>
      </c>
      <c r="J176" s="36">
        <v>23</v>
      </c>
    </row>
    <row r="177" spans="1:10" ht="18.75">
      <c r="A177" s="5">
        <v>1</v>
      </c>
      <c r="B177" s="53">
        <v>6.1</v>
      </c>
      <c r="C177" s="188" t="s">
        <v>23</v>
      </c>
      <c r="D177" s="14" t="s">
        <v>103</v>
      </c>
      <c r="E177" s="11">
        <v>5</v>
      </c>
      <c r="F177" s="15"/>
      <c r="G177" s="15"/>
      <c r="H177" s="15"/>
      <c r="I177" s="16">
        <f t="shared" si="10"/>
        <v>0</v>
      </c>
      <c r="J177" s="36">
        <v>21</v>
      </c>
    </row>
    <row r="178" spans="1:10" ht="18.75">
      <c r="A178" s="5">
        <v>2</v>
      </c>
      <c r="B178" s="54">
        <v>6.1</v>
      </c>
      <c r="C178" s="187" t="s">
        <v>98</v>
      </c>
      <c r="D178" s="14" t="s">
        <v>103</v>
      </c>
      <c r="E178" s="11">
        <v>5</v>
      </c>
      <c r="F178" s="13"/>
      <c r="G178" s="13"/>
      <c r="H178" s="13"/>
      <c r="I178" s="16">
        <f t="shared" si="10"/>
        <v>0</v>
      </c>
      <c r="J178" s="36">
        <v>20</v>
      </c>
    </row>
    <row r="179" spans="1:10" ht="18.75">
      <c r="A179" s="5">
        <v>2</v>
      </c>
      <c r="B179" s="54">
        <v>6.1</v>
      </c>
      <c r="C179" s="187" t="s">
        <v>90</v>
      </c>
      <c r="D179" s="14" t="s">
        <v>103</v>
      </c>
      <c r="E179" s="11">
        <v>5</v>
      </c>
      <c r="F179" s="15"/>
      <c r="G179" s="15"/>
      <c r="H179" s="15"/>
      <c r="I179" s="16">
        <f t="shared" si="10"/>
        <v>0</v>
      </c>
      <c r="J179" s="36">
        <v>19</v>
      </c>
    </row>
    <row r="180" spans="1:10" ht="18.75">
      <c r="A180" s="5">
        <v>1</v>
      </c>
      <c r="B180" s="53">
        <v>6.1</v>
      </c>
      <c r="C180" s="187" t="s">
        <v>100</v>
      </c>
      <c r="D180" s="14" t="s">
        <v>89</v>
      </c>
      <c r="E180" s="11">
        <v>5</v>
      </c>
      <c r="F180" s="15"/>
      <c r="G180" s="15"/>
      <c r="H180" s="15"/>
      <c r="I180" s="16">
        <f t="shared" si="10"/>
        <v>0</v>
      </c>
      <c r="J180" s="36">
        <v>18</v>
      </c>
    </row>
    <row r="181" spans="1:10" ht="18.75">
      <c r="A181" s="5">
        <v>1</v>
      </c>
      <c r="B181" s="53">
        <v>6.1</v>
      </c>
      <c r="C181" s="187" t="s">
        <v>109</v>
      </c>
      <c r="D181" s="14" t="s">
        <v>113</v>
      </c>
      <c r="E181" s="11">
        <v>5</v>
      </c>
      <c r="F181" s="13"/>
      <c r="G181" s="13"/>
      <c r="H181" s="13"/>
      <c r="I181" s="16">
        <f t="shared" si="10"/>
        <v>0</v>
      </c>
      <c r="J181" s="36">
        <v>17</v>
      </c>
    </row>
    <row r="182" spans="1:10" ht="18.75">
      <c r="A182" s="5">
        <v>1</v>
      </c>
      <c r="B182" s="53">
        <v>6.1</v>
      </c>
      <c r="C182" s="187" t="s">
        <v>136</v>
      </c>
      <c r="D182" s="14" t="s">
        <v>113</v>
      </c>
      <c r="E182" s="11">
        <v>5</v>
      </c>
      <c r="F182" s="16"/>
      <c r="G182" s="15"/>
      <c r="H182" s="15"/>
      <c r="I182" s="16">
        <f t="shared" si="10"/>
        <v>0</v>
      </c>
      <c r="J182" s="36">
        <v>16</v>
      </c>
    </row>
    <row r="183" spans="1:10" ht="18.75">
      <c r="A183" s="5">
        <v>1</v>
      </c>
      <c r="B183" s="53">
        <v>6.1</v>
      </c>
      <c r="C183" s="219" t="s">
        <v>104</v>
      </c>
      <c r="D183" s="14" t="s">
        <v>89</v>
      </c>
      <c r="E183" s="11">
        <v>5</v>
      </c>
      <c r="F183" s="13"/>
      <c r="G183" s="13"/>
      <c r="H183" s="13"/>
      <c r="I183" s="16">
        <f t="shared" si="10"/>
        <v>0</v>
      </c>
      <c r="J183" s="36"/>
    </row>
    <row r="184" spans="1:10" ht="18.75">
      <c r="A184" s="5">
        <v>2</v>
      </c>
      <c r="B184" s="53">
        <v>6.1</v>
      </c>
      <c r="C184" s="187" t="s">
        <v>14</v>
      </c>
      <c r="D184" s="14" t="s">
        <v>74</v>
      </c>
      <c r="E184" s="11">
        <v>5</v>
      </c>
      <c r="F184" s="15"/>
      <c r="G184" s="15"/>
      <c r="H184" s="15"/>
      <c r="I184" s="16">
        <f t="shared" si="10"/>
        <v>0</v>
      </c>
      <c r="J184" s="36"/>
    </row>
    <row r="185" spans="1:10" ht="18.75">
      <c r="A185" s="5"/>
      <c r="B185" s="53">
        <v>6.1</v>
      </c>
      <c r="C185" s="187"/>
      <c r="D185" s="14"/>
      <c r="E185" s="11"/>
      <c r="F185" s="13"/>
      <c r="G185" s="13"/>
      <c r="H185" s="13"/>
      <c r="I185" s="16"/>
      <c r="J185" s="36"/>
    </row>
    <row r="186" spans="1:10" ht="33.75">
      <c r="A186" s="173" t="s">
        <v>48</v>
      </c>
      <c r="B186" s="175" t="s">
        <v>43</v>
      </c>
      <c r="C186" s="23" t="s">
        <v>0</v>
      </c>
      <c r="D186" s="23" t="s">
        <v>1</v>
      </c>
      <c r="E186" s="222" t="s">
        <v>47</v>
      </c>
      <c r="F186" s="181"/>
      <c r="G186" s="182"/>
      <c r="H186" s="182"/>
      <c r="I186" s="183"/>
      <c r="J186" s="183"/>
    </row>
    <row r="187" spans="1:10">
      <c r="A187" s="203">
        <v>3</v>
      </c>
      <c r="B187" s="204" t="s">
        <v>45</v>
      </c>
      <c r="C187" s="205" t="s">
        <v>46</v>
      </c>
      <c r="D187" s="206" t="s">
        <v>89</v>
      </c>
      <c r="E187" s="203"/>
      <c r="F187" s="207" t="s">
        <v>85</v>
      </c>
      <c r="G187" s="207" t="s">
        <v>86</v>
      </c>
      <c r="H187" s="208"/>
      <c r="I187" s="208" t="s">
        <v>26</v>
      </c>
      <c r="J187" s="208">
        <v>10.9</v>
      </c>
    </row>
    <row r="188" spans="1:10">
      <c r="A188" s="203">
        <v>3</v>
      </c>
      <c r="B188" s="204" t="s">
        <v>45</v>
      </c>
      <c r="C188" s="205" t="s">
        <v>46</v>
      </c>
      <c r="D188" s="206" t="s">
        <v>103</v>
      </c>
      <c r="E188" s="203"/>
      <c r="F188" s="207" t="s">
        <v>85</v>
      </c>
      <c r="G188" s="207" t="s">
        <v>86</v>
      </c>
      <c r="H188" s="208"/>
      <c r="I188" s="208" t="s">
        <v>26</v>
      </c>
      <c r="J188" s="208">
        <v>10.9</v>
      </c>
    </row>
    <row r="189" spans="1:10">
      <c r="A189" s="203">
        <v>3</v>
      </c>
      <c r="B189" s="204" t="s">
        <v>45</v>
      </c>
      <c r="C189" s="205" t="s">
        <v>46</v>
      </c>
      <c r="D189" s="206" t="s">
        <v>74</v>
      </c>
      <c r="E189" s="203"/>
      <c r="F189" s="207" t="s">
        <v>85</v>
      </c>
      <c r="G189" s="207" t="s">
        <v>86</v>
      </c>
      <c r="H189" s="208"/>
      <c r="I189" s="208" t="s">
        <v>26</v>
      </c>
      <c r="J189" s="208">
        <v>10.9</v>
      </c>
    </row>
    <row r="190" spans="1:10">
      <c r="A190" s="203">
        <v>3</v>
      </c>
      <c r="B190" s="204" t="s">
        <v>45</v>
      </c>
      <c r="C190" s="205" t="s">
        <v>46</v>
      </c>
      <c r="D190" s="206" t="s">
        <v>97</v>
      </c>
      <c r="E190" s="203"/>
      <c r="F190" s="207" t="s">
        <v>85</v>
      </c>
      <c r="G190" s="207" t="s">
        <v>86</v>
      </c>
      <c r="H190" s="208"/>
      <c r="I190" s="208" t="s">
        <v>26</v>
      </c>
      <c r="J190" s="208">
        <v>10.9</v>
      </c>
    </row>
    <row r="191" spans="1:10">
      <c r="A191" s="203">
        <v>3</v>
      </c>
      <c r="B191" s="204" t="s">
        <v>45</v>
      </c>
      <c r="C191" s="205" t="s">
        <v>46</v>
      </c>
      <c r="D191" s="206" t="s">
        <v>34</v>
      </c>
      <c r="E191" s="203"/>
      <c r="F191" s="207" t="s">
        <v>85</v>
      </c>
      <c r="G191" s="207" t="s">
        <v>86</v>
      </c>
      <c r="H191" s="208"/>
      <c r="I191" s="208" t="s">
        <v>26</v>
      </c>
      <c r="J191" s="208">
        <v>10.9</v>
      </c>
    </row>
    <row r="192" spans="1:10">
      <c r="A192" s="203">
        <v>3</v>
      </c>
      <c r="B192" s="204" t="s">
        <v>45</v>
      </c>
      <c r="C192" s="205" t="s">
        <v>46</v>
      </c>
      <c r="D192" s="206" t="s">
        <v>5</v>
      </c>
      <c r="E192" s="203"/>
      <c r="F192" s="207" t="s">
        <v>85</v>
      </c>
      <c r="G192" s="207" t="s">
        <v>86</v>
      </c>
      <c r="H192" s="208"/>
      <c r="I192" s="208" t="s">
        <v>26</v>
      </c>
      <c r="J192" s="208">
        <v>10.9</v>
      </c>
    </row>
    <row r="193" spans="1:10">
      <c r="A193" s="203">
        <v>3</v>
      </c>
      <c r="B193" s="204" t="s">
        <v>45</v>
      </c>
      <c r="C193" s="205" t="s">
        <v>46</v>
      </c>
      <c r="D193" s="206" t="s">
        <v>101</v>
      </c>
      <c r="E193" s="203"/>
      <c r="F193" s="207" t="s">
        <v>85</v>
      </c>
      <c r="G193" s="207" t="s">
        <v>86</v>
      </c>
      <c r="H193" s="208"/>
      <c r="I193" s="208" t="s">
        <v>26</v>
      </c>
      <c r="J193" s="208">
        <v>10.9</v>
      </c>
    </row>
    <row r="194" spans="1:10">
      <c r="A194" s="203">
        <v>3</v>
      </c>
      <c r="B194" s="204" t="s">
        <v>45</v>
      </c>
      <c r="C194" s="205" t="s">
        <v>46</v>
      </c>
      <c r="D194" s="206" t="s">
        <v>35</v>
      </c>
      <c r="E194" s="203"/>
      <c r="F194" s="207" t="s">
        <v>85</v>
      </c>
      <c r="G194" s="207" t="s">
        <v>86</v>
      </c>
      <c r="H194" s="208"/>
      <c r="I194" s="208" t="s">
        <v>26</v>
      </c>
      <c r="J194" s="208">
        <v>10.9</v>
      </c>
    </row>
    <row r="195" spans="1:10">
      <c r="A195" s="203">
        <v>3</v>
      </c>
      <c r="B195" s="204" t="s">
        <v>45</v>
      </c>
      <c r="C195" s="205" t="s">
        <v>46</v>
      </c>
      <c r="D195" s="206" t="s">
        <v>75</v>
      </c>
      <c r="E195" s="203"/>
      <c r="F195" s="207" t="s">
        <v>85</v>
      </c>
      <c r="G195" s="207" t="s">
        <v>86</v>
      </c>
      <c r="H195" s="208"/>
      <c r="I195" s="208" t="s">
        <v>26</v>
      </c>
      <c r="J195" s="208">
        <v>10.9</v>
      </c>
    </row>
    <row r="196" spans="1:10">
      <c r="A196" s="203">
        <v>3</v>
      </c>
      <c r="B196" s="204" t="s">
        <v>45</v>
      </c>
      <c r="C196" s="205" t="s">
        <v>46</v>
      </c>
      <c r="D196" s="206" t="s">
        <v>113</v>
      </c>
      <c r="E196" s="203"/>
      <c r="F196" s="207" t="s">
        <v>85</v>
      </c>
      <c r="G196" s="207" t="s">
        <v>86</v>
      </c>
      <c r="H196" s="208"/>
      <c r="I196" s="208" t="s">
        <v>26</v>
      </c>
      <c r="J196" s="208">
        <v>10.9</v>
      </c>
    </row>
    <row r="197" spans="1:10">
      <c r="A197" s="203">
        <v>3</v>
      </c>
      <c r="B197" s="204" t="s">
        <v>45</v>
      </c>
      <c r="C197" s="205" t="s">
        <v>46</v>
      </c>
      <c r="D197" s="206" t="s">
        <v>148</v>
      </c>
      <c r="E197" s="203"/>
      <c r="F197" s="207" t="s">
        <v>85</v>
      </c>
      <c r="G197" s="207" t="s">
        <v>86</v>
      </c>
      <c r="H197" s="208"/>
      <c r="I197" s="208" t="s">
        <v>26</v>
      </c>
      <c r="J197" s="208">
        <v>10.9</v>
      </c>
    </row>
    <row r="198" spans="1:10">
      <c r="A198" s="203">
        <v>3</v>
      </c>
      <c r="B198" s="204" t="s">
        <v>45</v>
      </c>
      <c r="C198" s="205" t="s">
        <v>46</v>
      </c>
      <c r="D198" s="206" t="s">
        <v>115</v>
      </c>
      <c r="E198" s="203"/>
      <c r="F198" s="207" t="s">
        <v>85</v>
      </c>
      <c r="G198" s="207" t="s">
        <v>86</v>
      </c>
      <c r="H198" s="208"/>
      <c r="I198" s="208" t="s">
        <v>26</v>
      </c>
      <c r="J198" s="208">
        <v>10.9</v>
      </c>
    </row>
    <row r="199" spans="1:10">
      <c r="A199" s="203">
        <v>3</v>
      </c>
      <c r="B199" s="204" t="s">
        <v>45</v>
      </c>
      <c r="C199" s="205" t="s">
        <v>46</v>
      </c>
      <c r="D199" s="206" t="s">
        <v>83</v>
      </c>
      <c r="E199" s="203"/>
      <c r="F199" s="207" t="s">
        <v>85</v>
      </c>
      <c r="G199" s="207" t="s">
        <v>86</v>
      </c>
      <c r="H199" s="208"/>
      <c r="I199" s="208" t="s">
        <v>26</v>
      </c>
      <c r="J199" s="208">
        <v>10.9</v>
      </c>
    </row>
    <row r="200" spans="1:10">
      <c r="A200" s="129"/>
      <c r="B200" s="129"/>
      <c r="C200" s="197"/>
      <c r="D200" s="129"/>
      <c r="E200" s="129"/>
      <c r="F200" s="129"/>
      <c r="G200" s="129"/>
      <c r="H200" s="129"/>
      <c r="I200" s="129"/>
      <c r="J200" s="129"/>
    </row>
    <row r="201" spans="1:10">
      <c r="A201" s="129"/>
      <c r="B201" s="129"/>
      <c r="C201" s="197"/>
      <c r="D201" s="129"/>
      <c r="E201" s="129"/>
      <c r="F201" s="129"/>
      <c r="G201" s="129"/>
      <c r="H201" s="129"/>
      <c r="I201" s="129"/>
      <c r="J201" s="129"/>
    </row>
    <row r="202" spans="1:10">
      <c r="A202" s="129"/>
      <c r="B202" s="129"/>
      <c r="C202" s="197"/>
      <c r="D202" s="129"/>
      <c r="E202" s="129"/>
      <c r="F202" s="129"/>
      <c r="G202" s="129"/>
      <c r="H202" s="129"/>
      <c r="I202" s="129"/>
      <c r="J202" s="129"/>
    </row>
    <row r="203" spans="1:10">
      <c r="A203" s="129"/>
      <c r="B203" s="129"/>
      <c r="C203" s="197"/>
      <c r="D203" s="129"/>
      <c r="E203" s="129"/>
      <c r="F203" s="129"/>
      <c r="G203" s="129"/>
      <c r="H203" s="129"/>
      <c r="I203" s="129"/>
      <c r="J203" s="129"/>
    </row>
    <row r="204" spans="1:10">
      <c r="A204" s="129"/>
      <c r="B204" s="129"/>
      <c r="C204" s="197"/>
      <c r="D204" s="129"/>
      <c r="E204" s="129"/>
      <c r="F204" s="129"/>
      <c r="G204" s="129"/>
      <c r="H204" s="129"/>
      <c r="I204" s="129"/>
      <c r="J204" s="129"/>
    </row>
    <row r="205" spans="1:10">
      <c r="A205" s="129"/>
      <c r="B205" s="129"/>
      <c r="C205" s="197"/>
      <c r="D205" s="129"/>
      <c r="E205" s="129"/>
      <c r="F205" s="129"/>
      <c r="G205" s="129"/>
      <c r="H205" s="129"/>
      <c r="I205" s="129"/>
      <c r="J205" s="129"/>
    </row>
    <row r="206" spans="1:10">
      <c r="A206" s="129"/>
      <c r="B206" s="129"/>
      <c r="C206" s="197"/>
      <c r="D206" s="129"/>
      <c r="E206" s="129"/>
      <c r="F206" s="129"/>
      <c r="G206" s="129"/>
      <c r="H206" s="129"/>
      <c r="I206" s="129"/>
      <c r="J206" s="129"/>
    </row>
    <row r="207" spans="1:10">
      <c r="A207" s="129"/>
      <c r="B207" s="129"/>
      <c r="C207" s="197"/>
      <c r="D207" s="129"/>
      <c r="E207" s="129"/>
      <c r="F207" s="129"/>
      <c r="G207" s="129"/>
      <c r="H207" s="129"/>
      <c r="I207" s="129"/>
      <c r="J207" s="129"/>
    </row>
  </sheetData>
  <phoneticPr fontId="62" type="noConversion"/>
  <pageMargins left="0.48333333333333334" right="0.54166666666666663" top="0.6333333333333333" bottom="0.60833333333333328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82"/>
  <sheetViews>
    <sheetView topLeftCell="A52" zoomScaleNormal="100" workbookViewId="0">
      <selection activeCell="O71" sqref="O71"/>
    </sheetView>
  </sheetViews>
  <sheetFormatPr defaultRowHeight="12.75"/>
  <cols>
    <col min="1" max="1" width="5.140625" customWidth="1"/>
    <col min="2" max="2" width="6.7109375" customWidth="1"/>
    <col min="3" max="3" width="25.140625" customWidth="1"/>
    <col min="4" max="4" width="14.28515625" customWidth="1"/>
    <col min="5" max="7" width="4.7109375" customWidth="1"/>
    <col min="8" max="8" width="1.42578125" customWidth="1"/>
    <col min="9" max="9" width="8.140625" customWidth="1"/>
    <col min="10" max="10" width="5.140625" customWidth="1"/>
    <col min="11" max="11" width="3.5703125" customWidth="1"/>
    <col min="12" max="12" width="6.5703125" customWidth="1"/>
    <col min="13" max="13" width="3.42578125" customWidth="1"/>
    <col min="14" max="14" width="7.7109375" customWidth="1"/>
    <col min="15" max="15" width="26" customWidth="1"/>
    <col min="16" max="16" width="14.28515625" customWidth="1"/>
    <col min="17" max="20" width="4.7109375" customWidth="1"/>
    <col min="21" max="21" width="8.140625" customWidth="1"/>
    <col min="22" max="22" width="3.85546875" customWidth="1"/>
    <col min="23" max="23" width="3.5703125" customWidth="1"/>
    <col min="24" max="24" width="8.7109375" customWidth="1"/>
  </cols>
  <sheetData>
    <row r="1" spans="1:13" ht="18.75">
      <c r="A1" s="65"/>
      <c r="B1" s="66"/>
      <c r="C1" s="184" t="s">
        <v>171</v>
      </c>
      <c r="D1" s="71"/>
      <c r="E1" s="68"/>
      <c r="F1" s="69"/>
      <c r="G1" s="70"/>
      <c r="H1" s="70"/>
      <c r="I1" s="198"/>
      <c r="J1" s="72"/>
      <c r="K1" s="118"/>
      <c r="L1" s="209"/>
    </row>
    <row r="2" spans="1:13" ht="18">
      <c r="A2" s="82"/>
      <c r="B2" s="83" t="s">
        <v>123</v>
      </c>
      <c r="C2" s="86" t="s">
        <v>193</v>
      </c>
      <c r="D2" s="85"/>
      <c r="E2" s="199" t="s">
        <v>172</v>
      </c>
      <c r="F2" s="86"/>
      <c r="G2" s="87"/>
      <c r="H2" s="87"/>
      <c r="I2" s="87"/>
      <c r="J2" s="89"/>
      <c r="K2" s="123"/>
      <c r="L2" s="209"/>
    </row>
    <row r="3" spans="1:13" ht="30.75" customHeight="1">
      <c r="A3" s="75" t="s">
        <v>48</v>
      </c>
      <c r="B3" s="76" t="s">
        <v>43</v>
      </c>
      <c r="C3" s="77" t="s">
        <v>0</v>
      </c>
      <c r="D3" s="77" t="s">
        <v>1</v>
      </c>
      <c r="E3" s="202" t="s">
        <v>47</v>
      </c>
      <c r="F3" s="79"/>
      <c r="G3" s="80"/>
      <c r="H3" s="80"/>
      <c r="I3" s="81"/>
      <c r="J3" s="81"/>
      <c r="K3" s="123"/>
      <c r="L3" s="209"/>
    </row>
    <row r="4" spans="1:13" ht="18">
      <c r="A4" s="203">
        <v>3</v>
      </c>
      <c r="B4" s="204" t="s">
        <v>45</v>
      </c>
      <c r="C4" s="205" t="s">
        <v>46</v>
      </c>
      <c r="D4" s="205" t="s">
        <v>89</v>
      </c>
      <c r="E4" s="208"/>
      <c r="F4" s="207" t="s">
        <v>85</v>
      </c>
      <c r="G4" s="207" t="s">
        <v>86</v>
      </c>
      <c r="H4" s="208"/>
      <c r="I4" s="208" t="s">
        <v>26</v>
      </c>
      <c r="J4" s="208">
        <v>10.9</v>
      </c>
      <c r="K4" s="120" t="s">
        <v>24</v>
      </c>
      <c r="L4" s="211"/>
      <c r="M4" s="273"/>
    </row>
    <row r="5" spans="1:13" ht="18.75">
      <c r="A5" s="5">
        <v>2</v>
      </c>
      <c r="B5" s="53">
        <v>5.0999999999999996</v>
      </c>
      <c r="C5" s="271" t="s">
        <v>122</v>
      </c>
      <c r="D5" s="14" t="s">
        <v>89</v>
      </c>
      <c r="E5" s="11">
        <v>0</v>
      </c>
      <c r="F5" s="13"/>
      <c r="G5" s="13"/>
      <c r="H5" s="13"/>
      <c r="I5" s="16">
        <f>SUM(F5:H5)</f>
        <v>0</v>
      </c>
      <c r="J5" s="74"/>
      <c r="K5" s="171">
        <f t="shared" ref="K5:K39" si="0">E5+I5</f>
        <v>0</v>
      </c>
      <c r="L5" s="211">
        <f>SUM(K5:K9)</f>
        <v>10</v>
      </c>
      <c r="M5" s="273"/>
    </row>
    <row r="6" spans="1:13" ht="18.75">
      <c r="A6" s="5">
        <v>2</v>
      </c>
      <c r="B6" s="53">
        <v>6.1</v>
      </c>
      <c r="C6" s="187" t="s">
        <v>37</v>
      </c>
      <c r="D6" s="14" t="s">
        <v>89</v>
      </c>
      <c r="E6" s="11">
        <v>5</v>
      </c>
      <c r="F6" s="13"/>
      <c r="G6" s="13"/>
      <c r="H6" s="13"/>
      <c r="I6" s="16">
        <f>SUM(F6:H6)</f>
        <v>0</v>
      </c>
      <c r="J6" s="74"/>
      <c r="K6" s="171">
        <f t="shared" si="0"/>
        <v>5</v>
      </c>
      <c r="L6" s="211"/>
      <c r="M6" s="273"/>
    </row>
    <row r="7" spans="1:13" ht="18.75">
      <c r="A7" s="5">
        <v>1</v>
      </c>
      <c r="B7" s="53">
        <v>6.1</v>
      </c>
      <c r="C7" s="187" t="s">
        <v>19</v>
      </c>
      <c r="D7" s="14" t="s">
        <v>89</v>
      </c>
      <c r="E7" s="11">
        <v>5</v>
      </c>
      <c r="F7" s="16"/>
      <c r="G7" s="16"/>
      <c r="H7" s="16"/>
      <c r="I7" s="16">
        <f>SUM(F7:H7)</f>
        <v>0</v>
      </c>
      <c r="J7" s="74"/>
      <c r="K7" s="171">
        <f t="shared" si="0"/>
        <v>5</v>
      </c>
      <c r="L7" s="211"/>
      <c r="M7" s="273"/>
    </row>
    <row r="8" spans="1:13" ht="18.75">
      <c r="A8" s="5">
        <v>1</v>
      </c>
      <c r="B8" s="53">
        <v>6.1</v>
      </c>
      <c r="C8" s="187" t="s">
        <v>100</v>
      </c>
      <c r="D8" s="14" t="s">
        <v>89</v>
      </c>
      <c r="E8" s="11">
        <v>5</v>
      </c>
      <c r="F8" s="15"/>
      <c r="G8" s="15"/>
      <c r="H8" s="15"/>
      <c r="I8" s="16">
        <f>SUM(F8:H8)</f>
        <v>0</v>
      </c>
      <c r="J8" s="74"/>
      <c r="K8" s="171" t="s">
        <v>24</v>
      </c>
      <c r="L8" s="211"/>
      <c r="M8" s="273"/>
    </row>
    <row r="9" spans="1:13" ht="18.75">
      <c r="A9" s="5">
        <v>1</v>
      </c>
      <c r="B9" s="53">
        <v>6.1</v>
      </c>
      <c r="C9" s="187" t="s">
        <v>104</v>
      </c>
      <c r="D9" s="14" t="s">
        <v>89</v>
      </c>
      <c r="E9" s="11">
        <v>5</v>
      </c>
      <c r="F9" s="13"/>
      <c r="G9" s="13"/>
      <c r="H9" s="13"/>
      <c r="I9" s="16">
        <f>SUM(F9:H9)</f>
        <v>0</v>
      </c>
      <c r="J9" s="74"/>
      <c r="K9" s="171" t="s">
        <v>24</v>
      </c>
      <c r="L9" s="211"/>
      <c r="M9" s="273"/>
    </row>
    <row r="10" spans="1:13" ht="18">
      <c r="A10" s="203">
        <v>3</v>
      </c>
      <c r="B10" s="204" t="s">
        <v>45</v>
      </c>
      <c r="C10" s="205" t="s">
        <v>46</v>
      </c>
      <c r="D10" s="205" t="s">
        <v>103</v>
      </c>
      <c r="E10" s="208"/>
      <c r="F10" s="207" t="s">
        <v>85</v>
      </c>
      <c r="G10" s="207" t="s">
        <v>86</v>
      </c>
      <c r="H10" s="208"/>
      <c r="I10" s="208" t="s">
        <v>26</v>
      </c>
      <c r="J10" s="208">
        <v>10.9</v>
      </c>
      <c r="K10" s="171" t="s">
        <v>24</v>
      </c>
      <c r="L10" s="274" t="s">
        <v>24</v>
      </c>
      <c r="M10" s="273"/>
    </row>
    <row r="11" spans="1:13" ht="18.75">
      <c r="A11" s="5">
        <v>2</v>
      </c>
      <c r="B11" s="54">
        <v>6.1</v>
      </c>
      <c r="C11" s="187" t="s">
        <v>98</v>
      </c>
      <c r="D11" s="14" t="s">
        <v>103</v>
      </c>
      <c r="E11" s="11">
        <v>5</v>
      </c>
      <c r="F11" s="13"/>
      <c r="G11" s="13"/>
      <c r="H11" s="13"/>
      <c r="I11" s="16">
        <f>SUM(F11:H11)</f>
        <v>0</v>
      </c>
      <c r="J11" s="74"/>
      <c r="K11" s="171" t="s">
        <v>24</v>
      </c>
      <c r="L11" s="211">
        <f>SUM(K11:K15)</f>
        <v>10</v>
      </c>
      <c r="M11" s="273"/>
    </row>
    <row r="12" spans="1:13" ht="18.75">
      <c r="A12" s="5">
        <v>2</v>
      </c>
      <c r="B12" s="54">
        <v>6.1</v>
      </c>
      <c r="C12" s="187" t="s">
        <v>90</v>
      </c>
      <c r="D12" s="14" t="s">
        <v>103</v>
      </c>
      <c r="E12" s="11">
        <v>5</v>
      </c>
      <c r="F12" s="15"/>
      <c r="G12" s="15"/>
      <c r="H12" s="15"/>
      <c r="I12" s="16">
        <f>SUM(F12:H12)</f>
        <v>0</v>
      </c>
      <c r="J12" s="74"/>
      <c r="K12" s="171">
        <f t="shared" si="0"/>
        <v>5</v>
      </c>
      <c r="L12" s="211"/>
      <c r="M12" s="273"/>
    </row>
    <row r="13" spans="1:13" ht="18.75">
      <c r="A13" s="5">
        <v>1</v>
      </c>
      <c r="B13" s="54">
        <v>3.1</v>
      </c>
      <c r="C13" s="187" t="s">
        <v>68</v>
      </c>
      <c r="D13" s="14" t="s">
        <v>103</v>
      </c>
      <c r="E13" s="11">
        <v>8</v>
      </c>
      <c r="F13" s="15"/>
      <c r="G13" s="15"/>
      <c r="H13" s="15"/>
      <c r="I13" s="16">
        <f>SUM(F13:H13)</f>
        <v>0</v>
      </c>
      <c r="J13" s="74"/>
      <c r="K13" s="171" t="s">
        <v>24</v>
      </c>
      <c r="L13" s="211"/>
      <c r="M13" s="273"/>
    </row>
    <row r="14" spans="1:13" ht="18.75">
      <c r="A14" s="5">
        <v>1</v>
      </c>
      <c r="B14" s="53">
        <v>6.1</v>
      </c>
      <c r="C14" s="188" t="s">
        <v>23</v>
      </c>
      <c r="D14" s="14" t="s">
        <v>103</v>
      </c>
      <c r="E14" s="11">
        <v>5</v>
      </c>
      <c r="F14" s="15"/>
      <c r="G14" s="15"/>
      <c r="H14" s="15"/>
      <c r="I14" s="16">
        <f>SUM(F14:H14)</f>
        <v>0</v>
      </c>
      <c r="J14" s="74"/>
      <c r="K14" s="171">
        <f t="shared" si="0"/>
        <v>5</v>
      </c>
      <c r="L14" s="211"/>
      <c r="M14" s="273"/>
    </row>
    <row r="15" spans="1:13" ht="18.75">
      <c r="A15" s="5">
        <v>1</v>
      </c>
      <c r="B15" s="106">
        <v>5.0999999999999996</v>
      </c>
      <c r="C15" s="189" t="s">
        <v>73</v>
      </c>
      <c r="D15" s="104" t="s">
        <v>103</v>
      </c>
      <c r="E15" s="11">
        <v>0</v>
      </c>
      <c r="F15" s="15"/>
      <c r="G15" s="15"/>
      <c r="H15" s="15"/>
      <c r="I15" s="16">
        <f>SUM(F15:H15)</f>
        <v>0</v>
      </c>
      <c r="J15" s="74"/>
      <c r="K15" s="171">
        <f t="shared" si="0"/>
        <v>0</v>
      </c>
      <c r="L15" s="211"/>
      <c r="M15" s="273"/>
    </row>
    <row r="16" spans="1:13" ht="18">
      <c r="A16" s="203">
        <v>3</v>
      </c>
      <c r="B16" s="204" t="s">
        <v>45</v>
      </c>
      <c r="C16" s="205" t="s">
        <v>46</v>
      </c>
      <c r="D16" s="205" t="s">
        <v>74</v>
      </c>
      <c r="E16" s="208"/>
      <c r="F16" s="207" t="s">
        <v>85</v>
      </c>
      <c r="G16" s="207" t="s">
        <v>86</v>
      </c>
      <c r="H16" s="208"/>
      <c r="I16" s="208" t="s">
        <v>26</v>
      </c>
      <c r="J16" s="208">
        <v>10.9</v>
      </c>
      <c r="K16" s="171" t="s">
        <v>24</v>
      </c>
      <c r="L16" s="211"/>
      <c r="M16" s="273"/>
    </row>
    <row r="17" spans="1:13" ht="18.75">
      <c r="A17" s="5">
        <v>2</v>
      </c>
      <c r="B17" s="53">
        <v>6.1</v>
      </c>
      <c r="C17" s="187" t="s">
        <v>14</v>
      </c>
      <c r="D17" s="14" t="s">
        <v>74</v>
      </c>
      <c r="E17" s="11">
        <v>5</v>
      </c>
      <c r="F17" s="15"/>
      <c r="G17" s="15"/>
      <c r="H17" s="15"/>
      <c r="I17" s="16">
        <f t="shared" ref="I17:I28" si="1">SUM(F17:H17)</f>
        <v>0</v>
      </c>
      <c r="J17" s="74"/>
      <c r="K17" s="171">
        <f t="shared" si="0"/>
        <v>5</v>
      </c>
      <c r="L17" s="211">
        <f>SUM(K17:K21)</f>
        <v>10</v>
      </c>
      <c r="M17" s="273"/>
    </row>
    <row r="18" spans="1:13" ht="18.75">
      <c r="A18" s="5">
        <v>1</v>
      </c>
      <c r="B18" s="54">
        <v>5.0999999999999996</v>
      </c>
      <c r="C18" s="187" t="s">
        <v>36</v>
      </c>
      <c r="D18" s="14" t="s">
        <v>74</v>
      </c>
      <c r="E18" s="11">
        <v>0</v>
      </c>
      <c r="F18" s="15"/>
      <c r="G18" s="15"/>
      <c r="H18" s="15"/>
      <c r="I18" s="16">
        <f t="shared" si="1"/>
        <v>0</v>
      </c>
      <c r="J18" s="74"/>
      <c r="K18" s="171" t="s">
        <v>24</v>
      </c>
      <c r="L18" s="211"/>
      <c r="M18" s="273"/>
    </row>
    <row r="19" spans="1:13" ht="22.5" customHeight="1">
      <c r="A19" s="5">
        <v>1</v>
      </c>
      <c r="B19" s="54">
        <v>5.0999999999999996</v>
      </c>
      <c r="C19" s="187" t="s">
        <v>27</v>
      </c>
      <c r="D19" s="14" t="s">
        <v>74</v>
      </c>
      <c r="E19" s="11">
        <v>0</v>
      </c>
      <c r="F19" s="15"/>
      <c r="G19" s="15"/>
      <c r="H19" s="15"/>
      <c r="I19" s="16">
        <f t="shared" si="1"/>
        <v>0</v>
      </c>
      <c r="J19" s="74"/>
      <c r="K19" s="171" t="s">
        <v>24</v>
      </c>
      <c r="L19" s="211"/>
      <c r="M19" s="273"/>
    </row>
    <row r="20" spans="1:13" ht="18.75">
      <c r="A20" s="5">
        <v>1</v>
      </c>
      <c r="B20" s="54">
        <v>6.1</v>
      </c>
      <c r="C20" s="187" t="s">
        <v>18</v>
      </c>
      <c r="D20" s="14" t="s">
        <v>74</v>
      </c>
      <c r="E20" s="11">
        <v>5</v>
      </c>
      <c r="F20" s="32"/>
      <c r="G20" s="32"/>
      <c r="H20" s="32"/>
      <c r="I20" s="16">
        <f t="shared" si="1"/>
        <v>0</v>
      </c>
      <c r="J20" s="74"/>
      <c r="K20" s="171">
        <f t="shared" si="0"/>
        <v>5</v>
      </c>
      <c r="L20" s="211"/>
      <c r="M20" s="273"/>
    </row>
    <row r="21" spans="1:13" ht="18.75">
      <c r="A21" s="5">
        <v>1</v>
      </c>
      <c r="B21" s="53">
        <v>5.0999999999999996</v>
      </c>
      <c r="C21" s="187" t="s">
        <v>92</v>
      </c>
      <c r="D21" s="14" t="s">
        <v>74</v>
      </c>
      <c r="E21" s="11">
        <v>0</v>
      </c>
      <c r="F21" s="16"/>
      <c r="G21" s="16"/>
      <c r="H21" s="16"/>
      <c r="I21" s="16">
        <f t="shared" si="1"/>
        <v>0</v>
      </c>
      <c r="J21" s="74"/>
      <c r="K21" s="171">
        <f t="shared" si="0"/>
        <v>0</v>
      </c>
      <c r="L21" s="211"/>
      <c r="M21" s="273"/>
    </row>
    <row r="22" spans="1:13" ht="18">
      <c r="A22" s="203">
        <v>3</v>
      </c>
      <c r="B22" s="204" t="s">
        <v>45</v>
      </c>
      <c r="C22" s="205" t="s">
        <v>46</v>
      </c>
      <c r="D22" s="205" t="s">
        <v>97</v>
      </c>
      <c r="E22" s="208"/>
      <c r="F22" s="207" t="s">
        <v>85</v>
      </c>
      <c r="G22" s="207" t="s">
        <v>86</v>
      </c>
      <c r="H22" s="208"/>
      <c r="I22" s="208" t="s">
        <v>26</v>
      </c>
      <c r="J22" s="203">
        <v>10.9</v>
      </c>
      <c r="K22" s="171" t="s">
        <v>24</v>
      </c>
      <c r="L22" s="211"/>
      <c r="M22" s="273"/>
    </row>
    <row r="23" spans="1:13" ht="18.75">
      <c r="A23" s="5">
        <v>1</v>
      </c>
      <c r="B23" s="98">
        <v>5.0999999999999996</v>
      </c>
      <c r="C23" s="187" t="s">
        <v>22</v>
      </c>
      <c r="D23" s="14" t="s">
        <v>97</v>
      </c>
      <c r="E23" s="11">
        <v>0</v>
      </c>
      <c r="F23" s="16"/>
      <c r="G23" s="15"/>
      <c r="H23" s="15"/>
      <c r="I23" s="16">
        <f t="shared" si="1"/>
        <v>0</v>
      </c>
      <c r="J23" s="74"/>
      <c r="K23" s="171">
        <f t="shared" si="0"/>
        <v>0</v>
      </c>
      <c r="L23" s="211">
        <f>SUM(K23:K28)</f>
        <v>8</v>
      </c>
      <c r="M23" s="273"/>
    </row>
    <row r="24" spans="1:13" ht="18.75">
      <c r="A24" s="5">
        <v>1</v>
      </c>
      <c r="B24" s="53">
        <v>3.1</v>
      </c>
      <c r="C24" s="187" t="s">
        <v>93</v>
      </c>
      <c r="D24" s="14" t="s">
        <v>97</v>
      </c>
      <c r="E24" s="11">
        <v>8</v>
      </c>
      <c r="F24" s="16"/>
      <c r="G24" s="15"/>
      <c r="H24" s="15"/>
      <c r="I24" s="16">
        <f t="shared" si="1"/>
        <v>0</v>
      </c>
      <c r="J24" s="74"/>
      <c r="K24" s="171" t="s">
        <v>24</v>
      </c>
      <c r="L24" s="211"/>
      <c r="M24" s="273"/>
    </row>
    <row r="25" spans="1:13" ht="18.75">
      <c r="A25" s="5">
        <v>1</v>
      </c>
      <c r="B25" s="53">
        <v>3.1</v>
      </c>
      <c r="C25" s="187" t="s">
        <v>96</v>
      </c>
      <c r="D25" s="14" t="s">
        <v>97</v>
      </c>
      <c r="E25" s="11">
        <v>8</v>
      </c>
      <c r="F25" s="16"/>
      <c r="G25" s="16"/>
      <c r="H25" s="16"/>
      <c r="I25" s="16">
        <f t="shared" si="1"/>
        <v>0</v>
      </c>
      <c r="J25" s="74"/>
      <c r="K25" s="171" t="s">
        <v>24</v>
      </c>
      <c r="L25" s="211" t="s">
        <v>24</v>
      </c>
      <c r="M25" s="273"/>
    </row>
    <row r="26" spans="1:13" ht="18.75">
      <c r="A26" s="5"/>
      <c r="B26" s="53">
        <v>3.1</v>
      </c>
      <c r="C26" s="187" t="s">
        <v>94</v>
      </c>
      <c r="D26" s="14" t="s">
        <v>97</v>
      </c>
      <c r="E26" s="11">
        <v>8</v>
      </c>
      <c r="F26" s="13"/>
      <c r="G26" s="13"/>
      <c r="H26" s="13"/>
      <c r="I26" s="16">
        <f t="shared" si="1"/>
        <v>0</v>
      </c>
      <c r="J26" s="74"/>
      <c r="K26" s="171">
        <f t="shared" si="0"/>
        <v>8</v>
      </c>
      <c r="L26" s="211"/>
      <c r="M26" s="273"/>
    </row>
    <row r="27" spans="1:13" ht="18.75">
      <c r="A27" s="5">
        <v>1</v>
      </c>
      <c r="B27" s="53">
        <v>5.0999999999999996</v>
      </c>
      <c r="C27" s="187" t="s">
        <v>99</v>
      </c>
      <c r="D27" s="14" t="s">
        <v>97</v>
      </c>
      <c r="E27" s="11">
        <v>0</v>
      </c>
      <c r="F27" s="13"/>
      <c r="G27" s="13"/>
      <c r="H27" s="13"/>
      <c r="I27" s="16">
        <f t="shared" si="1"/>
        <v>0</v>
      </c>
      <c r="J27" s="74"/>
      <c r="K27" s="171">
        <f t="shared" si="0"/>
        <v>0</v>
      </c>
      <c r="L27" s="211"/>
      <c r="M27" s="273"/>
    </row>
    <row r="28" spans="1:13" ht="18.75">
      <c r="A28" s="5">
        <v>1</v>
      </c>
      <c r="B28" s="53">
        <v>3.1</v>
      </c>
      <c r="C28" s="187" t="s">
        <v>131</v>
      </c>
      <c r="D28" s="14" t="s">
        <v>97</v>
      </c>
      <c r="E28" s="11">
        <v>8</v>
      </c>
      <c r="F28" s="16"/>
      <c r="G28" s="15"/>
      <c r="H28" s="15"/>
      <c r="I28" s="16">
        <f t="shared" si="1"/>
        <v>0</v>
      </c>
      <c r="J28" s="108" t="s">
        <v>24</v>
      </c>
      <c r="K28" s="171" t="s">
        <v>24</v>
      </c>
      <c r="L28" s="211" t="s">
        <v>24</v>
      </c>
      <c r="M28" s="273"/>
    </row>
    <row r="29" spans="1:13" ht="18">
      <c r="A29" s="203">
        <v>3</v>
      </c>
      <c r="B29" s="204" t="s">
        <v>45</v>
      </c>
      <c r="C29" s="205" t="s">
        <v>46</v>
      </c>
      <c r="D29" s="205" t="s">
        <v>34</v>
      </c>
      <c r="E29" s="208"/>
      <c r="F29" s="207" t="s">
        <v>85</v>
      </c>
      <c r="G29" s="207" t="s">
        <v>86</v>
      </c>
      <c r="H29" s="208"/>
      <c r="I29" s="208" t="s">
        <v>26</v>
      </c>
      <c r="J29" s="208">
        <v>10.9</v>
      </c>
      <c r="K29" s="171" t="s">
        <v>24</v>
      </c>
      <c r="L29" s="211"/>
      <c r="M29" s="273"/>
    </row>
    <row r="30" spans="1:13" ht="18.75">
      <c r="A30" s="5">
        <v>2</v>
      </c>
      <c r="B30" s="53">
        <v>2.1</v>
      </c>
      <c r="C30" s="187" t="s">
        <v>7</v>
      </c>
      <c r="D30" s="14" t="s">
        <v>34</v>
      </c>
      <c r="E30" s="11">
        <v>8</v>
      </c>
      <c r="F30" s="16"/>
      <c r="G30" s="15"/>
      <c r="H30" s="15"/>
      <c r="I30" s="16">
        <f>SUM(F30:H30)</f>
        <v>0</v>
      </c>
      <c r="J30" s="109" t="s">
        <v>24</v>
      </c>
      <c r="K30" s="171">
        <f t="shared" si="0"/>
        <v>8</v>
      </c>
      <c r="L30" s="211">
        <f>SUM(K30:K34)</f>
        <v>16</v>
      </c>
      <c r="M30" s="273"/>
    </row>
    <row r="31" spans="1:13" ht="18.75">
      <c r="A31" s="5">
        <v>2</v>
      </c>
      <c r="B31" s="53">
        <v>2.1</v>
      </c>
      <c r="C31" s="187" t="s">
        <v>6</v>
      </c>
      <c r="D31" s="14" t="s">
        <v>34</v>
      </c>
      <c r="E31" s="11">
        <v>8</v>
      </c>
      <c r="F31" s="16"/>
      <c r="G31" s="15"/>
      <c r="H31" s="15"/>
      <c r="I31" s="16">
        <f>SUM(F31:H31)</f>
        <v>0</v>
      </c>
      <c r="J31" s="109" t="s">
        <v>24</v>
      </c>
      <c r="K31" s="171" t="s">
        <v>24</v>
      </c>
      <c r="L31" s="211"/>
      <c r="M31" s="273"/>
    </row>
    <row r="32" spans="1:13" ht="18.75">
      <c r="A32" s="5">
        <v>1</v>
      </c>
      <c r="B32" s="53">
        <v>3.1</v>
      </c>
      <c r="C32" s="187" t="s">
        <v>11</v>
      </c>
      <c r="D32" s="14" t="s">
        <v>34</v>
      </c>
      <c r="E32" s="11">
        <v>8</v>
      </c>
      <c r="F32" s="16"/>
      <c r="G32" s="15"/>
      <c r="H32" s="15"/>
      <c r="I32" s="16">
        <f>SUM(F32:H32)</f>
        <v>0</v>
      </c>
      <c r="J32" s="109" t="s">
        <v>24</v>
      </c>
      <c r="K32" s="171">
        <f t="shared" si="0"/>
        <v>8</v>
      </c>
      <c r="L32" s="211"/>
      <c r="M32" s="273"/>
    </row>
    <row r="33" spans="1:13" ht="18.75">
      <c r="A33" s="5">
        <v>1</v>
      </c>
      <c r="B33" s="100">
        <v>5.0999999999999996</v>
      </c>
      <c r="C33" s="188" t="s">
        <v>88</v>
      </c>
      <c r="D33" s="14" t="s">
        <v>34</v>
      </c>
      <c r="E33" s="11">
        <v>0</v>
      </c>
      <c r="F33" s="16"/>
      <c r="G33" s="15"/>
      <c r="H33" s="15"/>
      <c r="I33" s="16">
        <f>SUM(F33:H33)</f>
        <v>0</v>
      </c>
      <c r="J33" s="109" t="s">
        <v>24</v>
      </c>
      <c r="K33" s="171">
        <f t="shared" si="0"/>
        <v>0</v>
      </c>
      <c r="L33" s="211" t="s">
        <v>24</v>
      </c>
      <c r="M33" s="273"/>
    </row>
    <row r="34" spans="1:13" ht="18.75">
      <c r="A34" s="5">
        <v>1</v>
      </c>
      <c r="B34" s="98">
        <v>5.0999999999999996</v>
      </c>
      <c r="C34" s="188" t="s">
        <v>95</v>
      </c>
      <c r="D34" s="14" t="s">
        <v>34</v>
      </c>
      <c r="E34" s="11">
        <v>0</v>
      </c>
      <c r="F34" s="16"/>
      <c r="G34" s="15"/>
      <c r="H34" s="15"/>
      <c r="I34" s="16">
        <f>SUM(F34:H34)</f>
        <v>0</v>
      </c>
      <c r="J34" s="74"/>
      <c r="K34" s="171" t="s">
        <v>24</v>
      </c>
      <c r="L34" s="211"/>
      <c r="M34" s="273"/>
    </row>
    <row r="35" spans="1:13" ht="18">
      <c r="A35" s="203">
        <v>3</v>
      </c>
      <c r="B35" s="204" t="s">
        <v>45</v>
      </c>
      <c r="C35" s="205" t="s">
        <v>46</v>
      </c>
      <c r="D35" s="205" t="s">
        <v>5</v>
      </c>
      <c r="E35" s="208"/>
      <c r="F35" s="207" t="s">
        <v>85</v>
      </c>
      <c r="G35" s="207" t="s">
        <v>86</v>
      </c>
      <c r="H35" s="208"/>
      <c r="I35" s="208" t="s">
        <v>26</v>
      </c>
      <c r="J35" s="208">
        <v>10.9</v>
      </c>
      <c r="K35" s="171" t="s">
        <v>24</v>
      </c>
      <c r="L35" s="211"/>
      <c r="M35" s="273"/>
    </row>
    <row r="36" spans="1:13" ht="18.75">
      <c r="A36" s="5">
        <v>2</v>
      </c>
      <c r="B36" s="53">
        <v>2.1</v>
      </c>
      <c r="C36" s="187" t="s">
        <v>4</v>
      </c>
      <c r="D36" s="14" t="s">
        <v>5</v>
      </c>
      <c r="E36" s="11">
        <v>8</v>
      </c>
      <c r="F36" s="13"/>
      <c r="G36" s="13"/>
      <c r="H36" s="13"/>
      <c r="I36" s="16">
        <f>SUM(F36:H36)</f>
        <v>0</v>
      </c>
      <c r="J36" s="74"/>
      <c r="K36" s="171">
        <f t="shared" si="0"/>
        <v>8</v>
      </c>
      <c r="L36" s="211">
        <f>SUM(K36:K39)</f>
        <v>24</v>
      </c>
      <c r="M36" s="273"/>
    </row>
    <row r="37" spans="1:13" ht="18.75">
      <c r="A37" s="5">
        <v>2</v>
      </c>
      <c r="B37" s="53">
        <v>2.1</v>
      </c>
      <c r="C37" s="187" t="s">
        <v>8</v>
      </c>
      <c r="D37" s="14" t="s">
        <v>5</v>
      </c>
      <c r="E37" s="11">
        <v>8</v>
      </c>
      <c r="F37" s="13"/>
      <c r="G37" s="13"/>
      <c r="H37" s="13"/>
      <c r="I37" s="16">
        <f>SUM(F37:H37)</f>
        <v>0</v>
      </c>
      <c r="J37" s="74"/>
      <c r="K37" s="171">
        <f t="shared" si="0"/>
        <v>8</v>
      </c>
      <c r="L37" s="211"/>
      <c r="M37" s="273"/>
    </row>
    <row r="38" spans="1:13" ht="18.75">
      <c r="A38" s="5">
        <v>1</v>
      </c>
      <c r="B38" s="53">
        <v>3.1</v>
      </c>
      <c r="C38" s="187" t="s">
        <v>17</v>
      </c>
      <c r="D38" s="14" t="s">
        <v>5</v>
      </c>
      <c r="E38" s="11">
        <v>8</v>
      </c>
      <c r="F38" s="16"/>
      <c r="G38" s="15"/>
      <c r="H38" s="15"/>
      <c r="I38" s="16">
        <f>SUM(F38:H38)</f>
        <v>0</v>
      </c>
      <c r="J38" s="74"/>
      <c r="K38" s="171" t="s">
        <v>24</v>
      </c>
      <c r="L38" s="211" t="s">
        <v>24</v>
      </c>
      <c r="M38" s="273"/>
    </row>
    <row r="39" spans="1:13" ht="18.75">
      <c r="A39" s="5">
        <v>1</v>
      </c>
      <c r="B39" s="53">
        <v>4.0999999999999996</v>
      </c>
      <c r="C39" s="187" t="s">
        <v>91</v>
      </c>
      <c r="D39" s="14" t="s">
        <v>5</v>
      </c>
      <c r="E39" s="11">
        <v>8</v>
      </c>
      <c r="F39" s="16"/>
      <c r="G39" s="15"/>
      <c r="H39" s="15"/>
      <c r="I39" s="16">
        <f>SUM(F39:H39)</f>
        <v>0</v>
      </c>
      <c r="J39" s="74"/>
      <c r="K39" s="171">
        <f t="shared" si="0"/>
        <v>8</v>
      </c>
      <c r="L39" s="211"/>
      <c r="M39" s="273"/>
    </row>
    <row r="40" spans="1:13" ht="18">
      <c r="A40" s="203">
        <v>3</v>
      </c>
      <c r="B40" s="204" t="s">
        <v>45</v>
      </c>
      <c r="C40" s="205" t="s">
        <v>46</v>
      </c>
      <c r="D40" s="205" t="s">
        <v>101</v>
      </c>
      <c r="E40" s="208"/>
      <c r="F40" s="207" t="s">
        <v>85</v>
      </c>
      <c r="G40" s="207" t="s">
        <v>86</v>
      </c>
      <c r="H40" s="208"/>
      <c r="I40" s="208" t="s">
        <v>26</v>
      </c>
      <c r="J40" s="208">
        <v>10.9</v>
      </c>
      <c r="K40" s="171" t="s">
        <v>24</v>
      </c>
      <c r="L40" s="211"/>
      <c r="M40" s="273"/>
    </row>
    <row r="41" spans="1:13" ht="18.75">
      <c r="A41" s="5">
        <v>1</v>
      </c>
      <c r="B41" s="53">
        <v>1.1000000000000001</v>
      </c>
      <c r="C41" s="190" t="s">
        <v>114</v>
      </c>
      <c r="D41" s="14" t="s">
        <v>101</v>
      </c>
      <c r="E41" s="11">
        <v>8</v>
      </c>
      <c r="F41" s="32"/>
      <c r="G41" s="33"/>
      <c r="H41" s="33"/>
      <c r="I41" s="16">
        <f>SUM(F41:H41)</f>
        <v>0</v>
      </c>
      <c r="J41" s="74"/>
      <c r="K41" s="171">
        <f>E41+I41</f>
        <v>8</v>
      </c>
      <c r="L41" s="211">
        <f>SUM(K41:K45)</f>
        <v>24</v>
      </c>
      <c r="M41" s="273"/>
    </row>
    <row r="42" spans="1:13" ht="18.75">
      <c r="A42" s="5">
        <v>1</v>
      </c>
      <c r="B42" s="53">
        <v>1.1000000000000001</v>
      </c>
      <c r="C42" s="190" t="s">
        <v>40</v>
      </c>
      <c r="D42" s="14" t="s">
        <v>101</v>
      </c>
      <c r="E42" s="11">
        <v>8</v>
      </c>
      <c r="F42" s="32"/>
      <c r="G42" s="32"/>
      <c r="H42" s="32"/>
      <c r="I42" s="16">
        <f>SUM(F42:H42)</f>
        <v>0</v>
      </c>
      <c r="J42" s="74"/>
      <c r="K42" s="171" t="s">
        <v>24</v>
      </c>
      <c r="L42" s="211"/>
      <c r="M42" s="273"/>
    </row>
    <row r="43" spans="1:13" ht="18.75">
      <c r="A43" s="5">
        <v>1</v>
      </c>
      <c r="B43" s="53">
        <v>1.1000000000000001</v>
      </c>
      <c r="C43" s="190" t="s">
        <v>39</v>
      </c>
      <c r="D43" s="14" t="s">
        <v>101</v>
      </c>
      <c r="E43" s="11">
        <v>8</v>
      </c>
      <c r="F43" s="32"/>
      <c r="G43" s="32"/>
      <c r="H43" s="32"/>
      <c r="I43" s="16">
        <f>SUM(F43:H43)</f>
        <v>0</v>
      </c>
      <c r="J43" s="74"/>
      <c r="K43" s="171">
        <f>E43+I43</f>
        <v>8</v>
      </c>
      <c r="L43" s="211"/>
      <c r="M43" s="273"/>
    </row>
    <row r="44" spans="1:13" ht="18.75">
      <c r="A44" s="5">
        <v>1</v>
      </c>
      <c r="B44" s="53">
        <v>1.1000000000000001</v>
      </c>
      <c r="C44" s="190" t="s">
        <v>72</v>
      </c>
      <c r="D44" s="14" t="s">
        <v>101</v>
      </c>
      <c r="E44" s="11">
        <v>8</v>
      </c>
      <c r="F44" s="32"/>
      <c r="G44" s="33"/>
      <c r="H44" s="33"/>
      <c r="I44" s="16">
        <f>SUM(F44:H44)</f>
        <v>0</v>
      </c>
      <c r="J44" s="74"/>
      <c r="K44" s="171" t="s">
        <v>24</v>
      </c>
      <c r="L44" s="211"/>
      <c r="M44" s="273"/>
    </row>
    <row r="45" spans="1:13" ht="18.75">
      <c r="A45" s="5">
        <v>1</v>
      </c>
      <c r="B45" s="53">
        <v>1.1000000000000001</v>
      </c>
      <c r="C45" s="190" t="s">
        <v>71</v>
      </c>
      <c r="D45" s="14" t="s">
        <v>101</v>
      </c>
      <c r="E45" s="11">
        <v>8</v>
      </c>
      <c r="F45" s="32"/>
      <c r="G45" s="33"/>
      <c r="H45" s="33"/>
      <c r="I45" s="16">
        <f>SUM(F45:H45)</f>
        <v>0</v>
      </c>
      <c r="J45" s="74"/>
      <c r="K45" s="171">
        <f>E45+I45</f>
        <v>8</v>
      </c>
      <c r="L45" s="211"/>
      <c r="M45" s="273"/>
    </row>
    <row r="46" spans="1:13" ht="18">
      <c r="A46" s="203">
        <v>3</v>
      </c>
      <c r="B46" s="256" t="s">
        <v>45</v>
      </c>
      <c r="C46" s="205" t="s">
        <v>46</v>
      </c>
      <c r="D46" s="205" t="s">
        <v>35</v>
      </c>
      <c r="E46" s="208"/>
      <c r="F46" s="207" t="s">
        <v>85</v>
      </c>
      <c r="G46" s="207" t="s">
        <v>86</v>
      </c>
      <c r="H46" s="208"/>
      <c r="I46" s="208" t="s">
        <v>26</v>
      </c>
      <c r="J46" s="208">
        <v>10.9</v>
      </c>
      <c r="K46" s="171" t="s">
        <v>24</v>
      </c>
      <c r="L46" s="211"/>
      <c r="M46" s="273"/>
    </row>
    <row r="47" spans="1:13" ht="18.75">
      <c r="A47" s="5">
        <v>2</v>
      </c>
      <c r="B47" s="53">
        <v>4.0999999999999996</v>
      </c>
      <c r="C47" s="187" t="s">
        <v>3</v>
      </c>
      <c r="D47" s="14" t="s">
        <v>35</v>
      </c>
      <c r="E47" s="11">
        <v>8</v>
      </c>
      <c r="F47" s="16"/>
      <c r="G47" s="15"/>
      <c r="H47" s="15"/>
      <c r="I47" s="16">
        <f>SUM(F47:H47)</f>
        <v>0</v>
      </c>
      <c r="J47" s="74" t="s">
        <v>24</v>
      </c>
      <c r="K47" s="171">
        <f>E47+I47</f>
        <v>8</v>
      </c>
      <c r="L47" s="211">
        <f>SUM(K47:K52)</f>
        <v>16</v>
      </c>
      <c r="M47" s="273"/>
    </row>
    <row r="48" spans="1:13" ht="18.75">
      <c r="A48" s="5">
        <v>2</v>
      </c>
      <c r="B48" s="98">
        <v>4.0999999999999996</v>
      </c>
      <c r="C48" s="188" t="s">
        <v>76</v>
      </c>
      <c r="D48" s="14" t="s">
        <v>35</v>
      </c>
      <c r="E48" s="11">
        <v>8</v>
      </c>
      <c r="F48" s="16"/>
      <c r="G48" s="15"/>
      <c r="H48" s="15"/>
      <c r="I48" s="16">
        <f>SUM(F48:H48)</f>
        <v>0</v>
      </c>
      <c r="J48" s="74" t="s">
        <v>24</v>
      </c>
      <c r="K48" s="171" t="s">
        <v>24</v>
      </c>
      <c r="L48" s="211"/>
      <c r="M48" s="273"/>
    </row>
    <row r="49" spans="1:13" ht="18.75">
      <c r="A49" s="5">
        <v>1</v>
      </c>
      <c r="B49" s="53">
        <v>3.1</v>
      </c>
      <c r="C49" s="187" t="s">
        <v>16</v>
      </c>
      <c r="D49" s="14" t="s">
        <v>35</v>
      </c>
      <c r="E49" s="11">
        <v>8</v>
      </c>
      <c r="F49" s="16"/>
      <c r="G49" s="15"/>
      <c r="H49" s="15"/>
      <c r="I49" s="16">
        <f>SUM(F49:H49)</f>
        <v>0</v>
      </c>
      <c r="J49" s="74" t="s">
        <v>24</v>
      </c>
      <c r="K49" s="171">
        <f>E49+I49</f>
        <v>8</v>
      </c>
      <c r="L49" s="211"/>
      <c r="M49" s="273"/>
    </row>
    <row r="50" spans="1:13" ht="18.75">
      <c r="A50" s="5">
        <v>1</v>
      </c>
      <c r="B50" s="98">
        <v>4.0999999999999996</v>
      </c>
      <c r="C50" s="188" t="s">
        <v>15</v>
      </c>
      <c r="D50" s="14" t="s">
        <v>35</v>
      </c>
      <c r="E50" s="11">
        <v>8</v>
      </c>
      <c r="F50" s="16"/>
      <c r="G50" s="16"/>
      <c r="H50" s="16"/>
      <c r="I50" s="16">
        <f>SUM(F50:H50)</f>
        <v>0</v>
      </c>
      <c r="J50" s="74" t="s">
        <v>24</v>
      </c>
      <c r="K50" s="171" t="s">
        <v>24</v>
      </c>
      <c r="L50" s="211"/>
      <c r="M50" s="273"/>
    </row>
    <row r="51" spans="1:13" ht="18.75">
      <c r="A51" s="5">
        <v>1</v>
      </c>
      <c r="B51" s="53">
        <v>5.0999999999999996</v>
      </c>
      <c r="C51" s="187" t="s">
        <v>116</v>
      </c>
      <c r="D51" s="14" t="s">
        <v>35</v>
      </c>
      <c r="E51" s="11">
        <v>0</v>
      </c>
      <c r="F51" s="16"/>
      <c r="G51" s="15"/>
      <c r="H51" s="15"/>
      <c r="I51" s="16">
        <f>SUM(F51:H51)</f>
        <v>0</v>
      </c>
      <c r="J51" s="74"/>
      <c r="K51" s="171">
        <f>E51+I51</f>
        <v>0</v>
      </c>
      <c r="L51" s="211"/>
      <c r="M51" s="273"/>
    </row>
    <row r="52" spans="1:13" ht="18.75">
      <c r="A52" s="5"/>
      <c r="B52" s="53">
        <v>5</v>
      </c>
      <c r="C52" s="187" t="s">
        <v>117</v>
      </c>
      <c r="D52" s="14" t="s">
        <v>35</v>
      </c>
      <c r="E52" s="11">
        <v>0</v>
      </c>
      <c r="F52" s="16"/>
      <c r="G52" s="15"/>
      <c r="H52" s="15"/>
      <c r="I52" s="16">
        <f>SUM(F52:G52)</f>
        <v>0</v>
      </c>
      <c r="J52" s="74"/>
      <c r="K52" s="171">
        <v>0</v>
      </c>
      <c r="L52" s="211"/>
      <c r="M52" s="273"/>
    </row>
    <row r="53" spans="1:13" ht="18">
      <c r="A53" s="203">
        <v>3</v>
      </c>
      <c r="B53" s="204" t="s">
        <v>45</v>
      </c>
      <c r="C53" s="205" t="s">
        <v>46</v>
      </c>
      <c r="D53" s="205" t="s">
        <v>75</v>
      </c>
      <c r="E53" s="208"/>
      <c r="F53" s="207" t="s">
        <v>85</v>
      </c>
      <c r="G53" s="207" t="s">
        <v>86</v>
      </c>
      <c r="H53" s="208"/>
      <c r="I53" s="208" t="s">
        <v>26</v>
      </c>
      <c r="J53" s="208">
        <v>10.9</v>
      </c>
      <c r="K53" s="171" t="s">
        <v>24</v>
      </c>
      <c r="L53" s="211"/>
      <c r="M53" s="273"/>
    </row>
    <row r="54" spans="1:13" ht="18.75">
      <c r="A54" s="5">
        <v>2</v>
      </c>
      <c r="B54" s="53">
        <v>5.0999999999999996</v>
      </c>
      <c r="C54" s="187" t="s">
        <v>33</v>
      </c>
      <c r="D54" s="14" t="s">
        <v>75</v>
      </c>
      <c r="E54" s="11">
        <v>0</v>
      </c>
      <c r="F54" s="16"/>
      <c r="G54" s="15"/>
      <c r="H54" s="15"/>
      <c r="I54" s="16">
        <f t="shared" ref="I54:I60" si="2">SUM(F54:H54)</f>
        <v>0</v>
      </c>
      <c r="J54" s="74"/>
      <c r="K54" s="171">
        <f>E54+I54</f>
        <v>0</v>
      </c>
      <c r="L54" s="211">
        <f>SUM(K54:K59)</f>
        <v>16</v>
      </c>
      <c r="M54" s="273"/>
    </row>
    <row r="55" spans="1:13" ht="18.75">
      <c r="A55" s="5">
        <v>2</v>
      </c>
      <c r="B55" s="53">
        <v>2.1</v>
      </c>
      <c r="C55" s="187" t="s">
        <v>42</v>
      </c>
      <c r="D55" s="14" t="s">
        <v>75</v>
      </c>
      <c r="E55" s="11">
        <v>8</v>
      </c>
      <c r="F55" s="13"/>
      <c r="G55" s="13"/>
      <c r="H55" s="13"/>
      <c r="I55" s="16">
        <f t="shared" si="2"/>
        <v>0</v>
      </c>
      <c r="J55" s="74"/>
      <c r="K55" s="171" t="s">
        <v>24</v>
      </c>
      <c r="L55" s="211"/>
      <c r="M55" s="273"/>
    </row>
    <row r="56" spans="1:13" ht="18.75">
      <c r="A56" s="5">
        <v>1</v>
      </c>
      <c r="B56" s="53">
        <v>3.1</v>
      </c>
      <c r="C56" s="187" t="s">
        <v>21</v>
      </c>
      <c r="D56" s="14" t="s">
        <v>75</v>
      </c>
      <c r="E56" s="11">
        <v>8</v>
      </c>
      <c r="F56" s="32"/>
      <c r="G56" s="32"/>
      <c r="H56" s="32"/>
      <c r="I56" s="16">
        <f t="shared" si="2"/>
        <v>0</v>
      </c>
      <c r="J56" s="74"/>
      <c r="K56" s="171">
        <f>E56+I56</f>
        <v>8</v>
      </c>
      <c r="L56" s="211"/>
      <c r="M56" s="273"/>
    </row>
    <row r="57" spans="1:13" ht="18.75">
      <c r="A57" s="5">
        <v>1</v>
      </c>
      <c r="B57" s="53">
        <v>3.1</v>
      </c>
      <c r="C57" s="187" t="s">
        <v>10</v>
      </c>
      <c r="D57" s="14" t="s">
        <v>75</v>
      </c>
      <c r="E57" s="11">
        <v>8</v>
      </c>
      <c r="F57" s="16"/>
      <c r="G57" s="15"/>
      <c r="H57" s="15"/>
      <c r="I57" s="16">
        <f t="shared" si="2"/>
        <v>0</v>
      </c>
      <c r="J57" s="74"/>
      <c r="K57" s="171" t="s">
        <v>24</v>
      </c>
      <c r="L57" s="211"/>
      <c r="M57" s="273"/>
    </row>
    <row r="58" spans="1:13" ht="18.75">
      <c r="A58" s="5">
        <v>1</v>
      </c>
      <c r="B58" s="53">
        <v>4.0999999999999996</v>
      </c>
      <c r="C58" s="187" t="s">
        <v>12</v>
      </c>
      <c r="D58" s="14" t="s">
        <v>75</v>
      </c>
      <c r="E58" s="11">
        <v>8</v>
      </c>
      <c r="F58" s="16"/>
      <c r="G58" s="15"/>
      <c r="H58" s="15"/>
      <c r="I58" s="16">
        <f t="shared" si="2"/>
        <v>0</v>
      </c>
      <c r="J58" s="74"/>
      <c r="K58" s="171">
        <f>E58+I58</f>
        <v>8</v>
      </c>
      <c r="L58" s="211"/>
      <c r="M58" s="273"/>
    </row>
    <row r="59" spans="1:13" ht="18.75">
      <c r="A59" s="5">
        <v>1</v>
      </c>
      <c r="B59" s="53">
        <v>4.0999999999999996</v>
      </c>
      <c r="C59" s="187" t="s">
        <v>13</v>
      </c>
      <c r="D59" s="14" t="s">
        <v>75</v>
      </c>
      <c r="E59" s="11">
        <v>8</v>
      </c>
      <c r="F59" s="16"/>
      <c r="G59" s="15"/>
      <c r="H59" s="15"/>
      <c r="I59" s="16">
        <f t="shared" si="2"/>
        <v>0</v>
      </c>
      <c r="J59" s="74"/>
      <c r="K59" s="171" t="s">
        <v>24</v>
      </c>
      <c r="L59" s="211"/>
      <c r="M59" s="273"/>
    </row>
    <row r="60" spans="1:13" ht="18.75">
      <c r="A60" s="5">
        <v>0</v>
      </c>
      <c r="B60" s="53">
        <v>3.1</v>
      </c>
      <c r="C60" s="190" t="s">
        <v>134</v>
      </c>
      <c r="D60" s="14" t="s">
        <v>150</v>
      </c>
      <c r="E60" s="11">
        <v>8</v>
      </c>
      <c r="F60" s="16"/>
      <c r="G60" s="15"/>
      <c r="H60" s="15"/>
      <c r="I60" s="16">
        <f t="shared" si="2"/>
        <v>0</v>
      </c>
      <c r="J60" s="74"/>
      <c r="K60" s="171" t="s">
        <v>24</v>
      </c>
      <c r="L60" s="211"/>
      <c r="M60" s="273"/>
    </row>
    <row r="61" spans="1:13" ht="18">
      <c r="A61" s="203">
        <v>3</v>
      </c>
      <c r="B61" s="204" t="s">
        <v>45</v>
      </c>
      <c r="C61" s="205" t="s">
        <v>46</v>
      </c>
      <c r="D61" s="205" t="s">
        <v>113</v>
      </c>
      <c r="E61" s="208"/>
      <c r="F61" s="207" t="s">
        <v>85</v>
      </c>
      <c r="G61" s="207" t="s">
        <v>86</v>
      </c>
      <c r="H61" s="208"/>
      <c r="I61" s="208" t="s">
        <v>26</v>
      </c>
      <c r="J61" s="208">
        <v>10.9</v>
      </c>
      <c r="K61" s="171" t="s">
        <v>24</v>
      </c>
      <c r="L61" s="211"/>
      <c r="M61" s="273"/>
    </row>
    <row r="62" spans="1:13" ht="18.75">
      <c r="A62" s="5">
        <v>2</v>
      </c>
      <c r="B62" s="53">
        <v>5.0999999999999996</v>
      </c>
      <c r="C62" s="187" t="s">
        <v>2</v>
      </c>
      <c r="D62" s="14" t="s">
        <v>113</v>
      </c>
      <c r="E62" s="11">
        <v>0</v>
      </c>
      <c r="F62" s="13"/>
      <c r="G62" s="13"/>
      <c r="H62" s="13"/>
      <c r="I62" s="16">
        <f t="shared" ref="I62:I67" si="3">SUM(F62:H62)</f>
        <v>0</v>
      </c>
      <c r="J62" s="74"/>
      <c r="K62" s="171">
        <f t="shared" ref="K62:K67" si="4">E62+I62</f>
        <v>0</v>
      </c>
      <c r="L62" s="211">
        <f>SUM(K62:K67)</f>
        <v>13</v>
      </c>
      <c r="M62" s="273"/>
    </row>
    <row r="63" spans="1:13" ht="18.75">
      <c r="A63" s="5">
        <v>2</v>
      </c>
      <c r="B63" s="53">
        <v>5.0999999999999996</v>
      </c>
      <c r="C63" s="187" t="s">
        <v>41</v>
      </c>
      <c r="D63" s="14" t="s">
        <v>113</v>
      </c>
      <c r="E63" s="11">
        <v>0</v>
      </c>
      <c r="F63" s="13"/>
      <c r="G63" s="13"/>
      <c r="H63" s="13"/>
      <c r="I63" s="16">
        <f t="shared" si="3"/>
        <v>0</v>
      </c>
      <c r="J63" s="74"/>
      <c r="K63" s="171">
        <f t="shared" si="4"/>
        <v>0</v>
      </c>
      <c r="L63" s="211"/>
      <c r="M63" s="273"/>
    </row>
    <row r="64" spans="1:13" ht="18.75">
      <c r="A64" s="5">
        <v>1</v>
      </c>
      <c r="B64" s="53">
        <v>6.1</v>
      </c>
      <c r="C64" s="187" t="s">
        <v>109</v>
      </c>
      <c r="D64" s="14" t="s">
        <v>113</v>
      </c>
      <c r="E64" s="11">
        <v>5</v>
      </c>
      <c r="F64" s="13"/>
      <c r="G64" s="13"/>
      <c r="H64" s="13"/>
      <c r="I64" s="16">
        <f t="shared" si="3"/>
        <v>0</v>
      </c>
      <c r="J64" s="74"/>
      <c r="K64" s="171">
        <f t="shared" si="4"/>
        <v>5</v>
      </c>
      <c r="L64" s="211"/>
      <c r="M64" s="273"/>
    </row>
    <row r="65" spans="1:13" ht="18.75">
      <c r="A65" s="5">
        <v>1</v>
      </c>
      <c r="B65" s="53">
        <v>6.1</v>
      </c>
      <c r="C65" s="187" t="s">
        <v>136</v>
      </c>
      <c r="D65" s="14" t="s">
        <v>113</v>
      </c>
      <c r="E65" s="11">
        <v>5</v>
      </c>
      <c r="F65" s="16"/>
      <c r="G65" s="15"/>
      <c r="H65" s="15"/>
      <c r="I65" s="16">
        <f t="shared" si="3"/>
        <v>0</v>
      </c>
      <c r="J65" s="74"/>
      <c r="K65" s="171" t="s">
        <v>24</v>
      </c>
      <c r="L65" s="211"/>
      <c r="M65" s="273"/>
    </row>
    <row r="66" spans="1:13" ht="18.75">
      <c r="A66" s="5">
        <v>1</v>
      </c>
      <c r="B66" s="53">
        <v>1.1000000000000001</v>
      </c>
      <c r="C66" s="190" t="s">
        <v>135</v>
      </c>
      <c r="D66" s="14" t="s">
        <v>113</v>
      </c>
      <c r="E66" s="11">
        <v>8</v>
      </c>
      <c r="F66" s="32"/>
      <c r="G66" s="32"/>
      <c r="H66" s="32"/>
      <c r="I66" s="16">
        <f t="shared" si="3"/>
        <v>0</v>
      </c>
      <c r="J66" s="74"/>
      <c r="K66" s="171" t="s">
        <v>24</v>
      </c>
      <c r="L66" s="211" t="s">
        <v>24</v>
      </c>
      <c r="M66" s="273"/>
    </row>
    <row r="67" spans="1:13" ht="18.75">
      <c r="A67" s="5">
        <v>1</v>
      </c>
      <c r="B67" s="53">
        <v>1.1000000000000001</v>
      </c>
      <c r="C67" s="187" t="s">
        <v>154</v>
      </c>
      <c r="D67" s="14" t="s">
        <v>113</v>
      </c>
      <c r="E67" s="11">
        <v>8</v>
      </c>
      <c r="F67" s="32"/>
      <c r="G67" s="32"/>
      <c r="H67" s="32"/>
      <c r="I67" s="16">
        <f t="shared" si="3"/>
        <v>0</v>
      </c>
      <c r="J67" s="74"/>
      <c r="K67" s="171">
        <f t="shared" si="4"/>
        <v>8</v>
      </c>
      <c r="L67" s="211"/>
      <c r="M67" s="273"/>
    </row>
    <row r="68" spans="1:13" ht="18">
      <c r="A68" s="203">
        <v>3</v>
      </c>
      <c r="B68" s="204" t="s">
        <v>45</v>
      </c>
      <c r="C68" s="205" t="s">
        <v>46</v>
      </c>
      <c r="D68" s="205" t="s">
        <v>148</v>
      </c>
      <c r="E68" s="208"/>
      <c r="F68" s="207" t="s">
        <v>85</v>
      </c>
      <c r="G68" s="207" t="s">
        <v>86</v>
      </c>
      <c r="H68" s="208"/>
      <c r="I68" s="208" t="s">
        <v>26</v>
      </c>
      <c r="J68" s="208">
        <v>10.9</v>
      </c>
      <c r="K68" s="171" t="s">
        <v>24</v>
      </c>
      <c r="L68" s="211"/>
      <c r="M68" s="273"/>
    </row>
    <row r="69" spans="1:13" ht="18.75">
      <c r="A69" s="5">
        <v>1</v>
      </c>
      <c r="B69" s="53">
        <v>3.1</v>
      </c>
      <c r="C69" s="190" t="s">
        <v>144</v>
      </c>
      <c r="D69" s="14" t="s">
        <v>148</v>
      </c>
      <c r="E69" s="11">
        <v>8</v>
      </c>
      <c r="F69" s="32"/>
      <c r="G69" s="32"/>
      <c r="H69" s="32"/>
      <c r="I69" s="16">
        <f>SUM(F69:H69)</f>
        <v>0</v>
      </c>
      <c r="J69" s="74"/>
      <c r="K69" s="171" t="s">
        <v>24</v>
      </c>
      <c r="L69" s="211">
        <f>SUM(K69:K72)</f>
        <v>8</v>
      </c>
      <c r="M69" s="273"/>
    </row>
    <row r="70" spans="1:13" ht="18.75">
      <c r="A70" s="5">
        <v>1</v>
      </c>
      <c r="B70" s="53">
        <v>3.1</v>
      </c>
      <c r="C70" s="190" t="s">
        <v>145</v>
      </c>
      <c r="D70" s="14" t="s">
        <v>148</v>
      </c>
      <c r="E70" s="11">
        <v>8</v>
      </c>
      <c r="F70" s="32"/>
      <c r="G70" s="32"/>
      <c r="H70" s="32"/>
      <c r="I70" s="16">
        <f>SUM(F70:H70)</f>
        <v>0</v>
      </c>
      <c r="J70" s="74"/>
      <c r="K70" s="171" t="s">
        <v>24</v>
      </c>
      <c r="L70" s="211"/>
      <c r="M70" s="273"/>
    </row>
    <row r="71" spans="1:13" ht="18.75">
      <c r="A71" s="5">
        <v>1</v>
      </c>
      <c r="B71" s="53">
        <v>3.1</v>
      </c>
      <c r="C71" s="190" t="s">
        <v>146</v>
      </c>
      <c r="D71" s="14" t="s">
        <v>148</v>
      </c>
      <c r="E71" s="11">
        <v>8</v>
      </c>
      <c r="F71" s="32"/>
      <c r="G71" s="32"/>
      <c r="H71" s="32"/>
      <c r="I71" s="16">
        <f>SUM(F71:H71)</f>
        <v>0</v>
      </c>
      <c r="J71" s="74"/>
      <c r="K71" s="171">
        <f>E71+I71</f>
        <v>8</v>
      </c>
      <c r="L71" s="211"/>
      <c r="M71" s="273"/>
    </row>
    <row r="72" spans="1:13" ht="18.75">
      <c r="A72" s="5"/>
      <c r="B72" s="53"/>
      <c r="C72" s="187"/>
      <c r="D72" s="14"/>
      <c r="E72" s="11"/>
      <c r="F72" s="13"/>
      <c r="G72" s="13"/>
      <c r="H72" s="13"/>
      <c r="I72" s="16"/>
      <c r="J72" s="74"/>
      <c r="K72" s="171">
        <f>E72+I72</f>
        <v>0</v>
      </c>
      <c r="L72" s="211"/>
      <c r="M72" s="273"/>
    </row>
    <row r="73" spans="1:13" ht="18">
      <c r="A73" s="203">
        <v>3</v>
      </c>
      <c r="B73" s="204" t="s">
        <v>45</v>
      </c>
      <c r="C73" s="205" t="s">
        <v>46</v>
      </c>
      <c r="D73" s="205" t="s">
        <v>196</v>
      </c>
      <c r="E73" s="208"/>
      <c r="F73" s="207" t="s">
        <v>85</v>
      </c>
      <c r="G73" s="207" t="s">
        <v>86</v>
      </c>
      <c r="H73" s="208"/>
      <c r="I73" s="208" t="s">
        <v>26</v>
      </c>
      <c r="J73" s="208">
        <v>10.9</v>
      </c>
      <c r="K73" s="171" t="s">
        <v>158</v>
      </c>
      <c r="L73" s="211"/>
      <c r="M73" s="273"/>
    </row>
    <row r="74" spans="1:13" ht="18.75">
      <c r="A74" s="5">
        <v>2</v>
      </c>
      <c r="B74" s="53">
        <v>1.1000000000000001</v>
      </c>
      <c r="C74" s="187" t="s">
        <v>152</v>
      </c>
      <c r="D74" s="14" t="s">
        <v>115</v>
      </c>
      <c r="E74" s="11">
        <v>8</v>
      </c>
      <c r="F74" s="13"/>
      <c r="G74" s="13"/>
      <c r="H74" s="13"/>
      <c r="I74" s="16">
        <f>SUM(F74:H74)</f>
        <v>0</v>
      </c>
      <c r="J74" s="74"/>
      <c r="K74" s="171" t="s">
        <v>158</v>
      </c>
      <c r="L74" s="211">
        <f>SUM(K74:K78)</f>
        <v>16</v>
      </c>
      <c r="M74" s="273"/>
    </row>
    <row r="75" spans="1:13" ht="18.75">
      <c r="A75" s="5">
        <v>2</v>
      </c>
      <c r="B75" s="53">
        <v>1.1000000000000001</v>
      </c>
      <c r="C75" s="191" t="s">
        <v>153</v>
      </c>
      <c r="D75" s="14" t="s">
        <v>115</v>
      </c>
      <c r="E75" s="11">
        <v>8</v>
      </c>
      <c r="F75" s="16"/>
      <c r="G75" s="15"/>
      <c r="H75" s="15"/>
      <c r="I75" s="16">
        <f>SUM(F75:H75)</f>
        <v>0</v>
      </c>
      <c r="J75" s="74"/>
      <c r="K75" s="171" t="s">
        <v>158</v>
      </c>
      <c r="L75" s="211"/>
      <c r="M75" s="273"/>
    </row>
    <row r="76" spans="1:13" ht="18.75">
      <c r="A76" s="5">
        <v>2</v>
      </c>
      <c r="B76" s="53">
        <v>1.1000000000000001</v>
      </c>
      <c r="C76" s="187" t="s">
        <v>111</v>
      </c>
      <c r="D76" s="14" t="s">
        <v>115</v>
      </c>
      <c r="E76" s="11">
        <v>5</v>
      </c>
      <c r="F76" s="13"/>
      <c r="G76" s="13"/>
      <c r="H76" s="13"/>
      <c r="I76" s="16">
        <f>SUM(F76:H76)</f>
        <v>0</v>
      </c>
      <c r="J76" s="74"/>
      <c r="K76" s="171" t="s">
        <v>158</v>
      </c>
      <c r="L76" s="211"/>
      <c r="M76" s="273"/>
    </row>
    <row r="77" spans="1:13" ht="18.75">
      <c r="A77" s="5">
        <v>2</v>
      </c>
      <c r="B77" s="53">
        <v>1.1000000000000001</v>
      </c>
      <c r="C77" s="187" t="s">
        <v>38</v>
      </c>
      <c r="D77" s="14" t="s">
        <v>115</v>
      </c>
      <c r="E77" s="11">
        <v>8</v>
      </c>
      <c r="F77" s="13"/>
      <c r="G77" s="13"/>
      <c r="H77" s="13"/>
      <c r="I77" s="16">
        <f>SUM(F77:H77)</f>
        <v>0</v>
      </c>
      <c r="J77" s="74"/>
      <c r="K77" s="171">
        <f>E77+I77</f>
        <v>8</v>
      </c>
      <c r="L77" s="211"/>
      <c r="M77" s="273"/>
    </row>
    <row r="78" spans="1:13" ht="18.75">
      <c r="A78" s="5">
        <v>1</v>
      </c>
      <c r="B78" s="53">
        <v>1.1000000000000001</v>
      </c>
      <c r="C78" s="190" t="s">
        <v>138</v>
      </c>
      <c r="D78" s="14" t="s">
        <v>115</v>
      </c>
      <c r="E78" s="11">
        <v>8</v>
      </c>
      <c r="F78" s="32"/>
      <c r="G78" s="32"/>
      <c r="H78" s="32"/>
      <c r="I78" s="16">
        <f>SUM(F78:H78)</f>
        <v>0</v>
      </c>
      <c r="J78" s="74"/>
      <c r="K78" s="171">
        <f>E78+I78</f>
        <v>8</v>
      </c>
      <c r="L78" s="211"/>
      <c r="M78" s="273"/>
    </row>
    <row r="79" spans="1:13" ht="18">
      <c r="A79" s="203">
        <v>3</v>
      </c>
      <c r="B79" s="204" t="s">
        <v>45</v>
      </c>
      <c r="C79" s="205" t="s">
        <v>46</v>
      </c>
      <c r="D79" s="205" t="s">
        <v>83</v>
      </c>
      <c r="E79" s="208"/>
      <c r="F79" s="207" t="s">
        <v>85</v>
      </c>
      <c r="G79" s="207" t="s">
        <v>86</v>
      </c>
      <c r="H79" s="208"/>
      <c r="I79" s="208" t="s">
        <v>26</v>
      </c>
      <c r="J79" s="208">
        <v>10.9</v>
      </c>
      <c r="K79" s="171"/>
      <c r="L79" s="211"/>
      <c r="M79" s="273"/>
    </row>
    <row r="80" spans="1:13" ht="18.75">
      <c r="A80" s="5">
        <v>1</v>
      </c>
      <c r="B80" s="98">
        <v>4.0999999999999996</v>
      </c>
      <c r="C80" s="188" t="s">
        <v>137</v>
      </c>
      <c r="D80" s="14" t="s">
        <v>83</v>
      </c>
      <c r="E80" s="11">
        <v>8</v>
      </c>
      <c r="F80" s="16"/>
      <c r="G80" s="15"/>
      <c r="H80" s="15"/>
      <c r="I80" s="16">
        <f t="shared" ref="I80:I86" si="5">SUM(F80:H80)</f>
        <v>0</v>
      </c>
      <c r="J80" s="74"/>
      <c r="K80" s="171"/>
      <c r="L80" s="211"/>
      <c r="M80" s="273"/>
    </row>
    <row r="81" spans="1:13" ht="18.75">
      <c r="A81" s="5">
        <v>1</v>
      </c>
      <c r="B81" s="54">
        <v>5.0999999999999996</v>
      </c>
      <c r="C81" s="190"/>
      <c r="D81" s="14" t="s">
        <v>83</v>
      </c>
      <c r="E81" s="11">
        <v>0</v>
      </c>
      <c r="F81" s="32"/>
      <c r="G81" s="32"/>
      <c r="H81" s="32"/>
      <c r="I81" s="16">
        <f t="shared" si="5"/>
        <v>0</v>
      </c>
      <c r="J81" s="74"/>
      <c r="K81" s="171"/>
      <c r="L81" s="211"/>
      <c r="M81" s="273"/>
    </row>
    <row r="82" spans="1:13" ht="18.75">
      <c r="A82" s="5">
        <v>2</v>
      </c>
      <c r="B82" s="53">
        <v>3.1</v>
      </c>
      <c r="C82" s="192"/>
      <c r="D82" s="14" t="s">
        <v>83</v>
      </c>
      <c r="E82" s="11">
        <v>0</v>
      </c>
      <c r="F82" s="32"/>
      <c r="G82" s="32"/>
      <c r="H82" s="32"/>
      <c r="I82" s="16">
        <f t="shared" si="5"/>
        <v>0</v>
      </c>
      <c r="J82" s="74" t="s">
        <v>24</v>
      </c>
      <c r="K82" s="171"/>
      <c r="L82" s="211"/>
      <c r="M82" s="273"/>
    </row>
    <row r="83" spans="1:13" ht="18.75">
      <c r="A83" s="5">
        <v>1</v>
      </c>
      <c r="B83" s="54">
        <v>4.0999999999999996</v>
      </c>
      <c r="C83" s="190" t="s">
        <v>133</v>
      </c>
      <c r="D83" s="14" t="s">
        <v>83</v>
      </c>
      <c r="E83" s="11"/>
      <c r="F83" s="13"/>
      <c r="G83" s="13"/>
      <c r="H83" s="13"/>
      <c r="I83" s="16">
        <f t="shared" si="5"/>
        <v>0</v>
      </c>
      <c r="J83" s="74"/>
      <c r="K83" s="171"/>
      <c r="L83" s="211"/>
      <c r="M83" s="273"/>
    </row>
    <row r="84" spans="1:13" ht="18.75">
      <c r="A84" s="5">
        <v>1</v>
      </c>
      <c r="B84" s="53">
        <v>1.1000000000000001</v>
      </c>
      <c r="C84" s="190" t="s">
        <v>143</v>
      </c>
      <c r="D84" s="14" t="s">
        <v>101</v>
      </c>
      <c r="E84" s="11"/>
      <c r="F84" s="32"/>
      <c r="G84" s="32"/>
      <c r="H84" s="32"/>
      <c r="I84" s="16">
        <f t="shared" si="5"/>
        <v>0</v>
      </c>
      <c r="J84" s="74"/>
      <c r="K84" s="1"/>
      <c r="L84" s="211"/>
      <c r="M84" s="273"/>
    </row>
    <row r="85" spans="1:13" ht="18.75">
      <c r="A85" s="5">
        <v>1</v>
      </c>
      <c r="B85" s="53">
        <v>3.1</v>
      </c>
      <c r="C85" s="190" t="s">
        <v>2</v>
      </c>
      <c r="D85" s="14" t="s">
        <v>83</v>
      </c>
      <c r="E85" s="11">
        <v>8</v>
      </c>
      <c r="F85" s="32"/>
      <c r="G85" s="32"/>
      <c r="H85" s="32"/>
      <c r="I85" s="16">
        <f t="shared" si="5"/>
        <v>0</v>
      </c>
      <c r="J85" s="74"/>
      <c r="K85" s="272"/>
      <c r="L85" s="211"/>
      <c r="M85" s="273"/>
    </row>
    <row r="86" spans="1:13" ht="18">
      <c r="A86" s="5">
        <v>1</v>
      </c>
      <c r="B86" s="53">
        <v>3.1</v>
      </c>
      <c r="C86" s="14"/>
      <c r="D86" s="14"/>
      <c r="E86" s="11"/>
      <c r="F86" s="32"/>
      <c r="G86" s="32"/>
      <c r="H86" s="32"/>
      <c r="I86" s="16">
        <f t="shared" si="5"/>
        <v>0</v>
      </c>
      <c r="J86" s="74"/>
      <c r="K86" s="272"/>
      <c r="L86" s="211"/>
      <c r="M86" s="273"/>
    </row>
    <row r="87" spans="1:13" ht="18">
      <c r="A87" s="5">
        <v>1</v>
      </c>
      <c r="B87" s="53">
        <v>3.1</v>
      </c>
      <c r="C87" s="14"/>
      <c r="D87" s="14"/>
      <c r="E87" s="11"/>
      <c r="F87" s="32"/>
      <c r="G87" s="32"/>
      <c r="H87" s="32"/>
      <c r="I87" s="16">
        <f>SUM(F87:H87)</f>
        <v>0</v>
      </c>
      <c r="J87" s="74"/>
      <c r="K87" s="272"/>
      <c r="L87" s="211"/>
      <c r="M87" s="273"/>
    </row>
    <row r="88" spans="1:13" ht="18">
      <c r="A88" s="5">
        <v>1</v>
      </c>
      <c r="B88" s="53">
        <v>3.1</v>
      </c>
      <c r="C88" s="246"/>
      <c r="D88" s="14"/>
      <c r="E88" s="11"/>
      <c r="F88" s="32"/>
      <c r="G88" s="32"/>
      <c r="H88" s="32"/>
      <c r="I88" s="16">
        <f>SUM(F88:H88)</f>
        <v>0</v>
      </c>
      <c r="J88" s="36"/>
      <c r="L88" s="211"/>
    </row>
    <row r="89" spans="1:13" ht="18">
      <c r="A89" s="5">
        <v>1</v>
      </c>
      <c r="B89" s="53">
        <v>3.1</v>
      </c>
      <c r="C89" s="14"/>
      <c r="D89" s="14"/>
      <c r="E89" s="11"/>
      <c r="F89" s="32"/>
      <c r="G89" s="32"/>
      <c r="H89" s="32"/>
      <c r="I89" s="16">
        <f>SUM(F89:H89)</f>
        <v>0</v>
      </c>
      <c r="J89" s="36"/>
      <c r="L89" s="211"/>
    </row>
    <row r="90" spans="1:13" ht="18">
      <c r="A90" s="5">
        <v>1</v>
      </c>
      <c r="B90" s="53">
        <v>3.1</v>
      </c>
      <c r="C90" s="14"/>
      <c r="D90" s="14"/>
      <c r="E90" s="11"/>
      <c r="F90" s="32"/>
      <c r="G90" s="32"/>
      <c r="H90" s="32"/>
      <c r="I90" s="16">
        <f>SUM(F90:H90)</f>
        <v>0</v>
      </c>
      <c r="J90" s="36"/>
      <c r="L90" s="211"/>
    </row>
    <row r="91" spans="1:13" ht="18">
      <c r="A91" s="5">
        <v>1</v>
      </c>
      <c r="B91" s="53">
        <v>3.1</v>
      </c>
      <c r="C91" s="14"/>
      <c r="D91" s="14"/>
      <c r="E91" s="11"/>
      <c r="F91" s="32"/>
      <c r="G91" s="32"/>
      <c r="H91" s="32"/>
      <c r="I91" s="16">
        <f>SUM(F91:H91)</f>
        <v>0</v>
      </c>
      <c r="J91" s="36"/>
      <c r="L91" s="211"/>
    </row>
    <row r="92" spans="1:13" ht="18">
      <c r="A92" s="64" t="s">
        <v>87</v>
      </c>
      <c r="B92" s="55">
        <v>1</v>
      </c>
      <c r="C92" s="231" t="s">
        <v>107</v>
      </c>
      <c r="D92" s="25" t="s">
        <v>44</v>
      </c>
      <c r="E92" s="18"/>
      <c r="F92" s="61" t="s">
        <v>85</v>
      </c>
      <c r="G92" s="61" t="s">
        <v>86</v>
      </c>
      <c r="H92" s="61"/>
      <c r="I92" s="234" t="s">
        <v>26</v>
      </c>
      <c r="J92" s="35" t="s">
        <v>32</v>
      </c>
      <c r="K92" s="129"/>
      <c r="L92" s="211"/>
    </row>
    <row r="93" spans="1:13" ht="18">
      <c r="A93" s="64" t="s">
        <v>87</v>
      </c>
      <c r="B93" s="55">
        <v>2</v>
      </c>
      <c r="C93" s="231" t="s">
        <v>77</v>
      </c>
      <c r="D93" s="25" t="s">
        <v>44</v>
      </c>
      <c r="E93" s="18"/>
      <c r="F93" s="61" t="s">
        <v>85</v>
      </c>
      <c r="G93" s="61" t="s">
        <v>86</v>
      </c>
      <c r="H93" s="61"/>
      <c r="I93" s="234" t="s">
        <v>26</v>
      </c>
      <c r="J93" s="35" t="s">
        <v>32</v>
      </c>
      <c r="K93" s="129"/>
      <c r="L93" s="211"/>
    </row>
    <row r="94" spans="1:13" ht="18">
      <c r="A94" s="64" t="s">
        <v>87</v>
      </c>
      <c r="B94" s="55">
        <v>3</v>
      </c>
      <c r="C94" s="232" t="s">
        <v>79</v>
      </c>
      <c r="D94" s="25" t="s">
        <v>44</v>
      </c>
      <c r="E94" s="18"/>
      <c r="F94" s="61" t="s">
        <v>85</v>
      </c>
      <c r="G94" s="61" t="s">
        <v>86</v>
      </c>
      <c r="H94" s="61"/>
      <c r="I94" s="234" t="s">
        <v>26</v>
      </c>
      <c r="J94" s="35" t="s">
        <v>32</v>
      </c>
      <c r="K94" s="129"/>
      <c r="L94" s="211"/>
    </row>
    <row r="95" spans="1:13" ht="33">
      <c r="A95" s="64" t="s">
        <v>87</v>
      </c>
      <c r="B95" s="55">
        <v>4</v>
      </c>
      <c r="C95" s="231" t="s">
        <v>105</v>
      </c>
      <c r="D95" s="25" t="s">
        <v>44</v>
      </c>
      <c r="E95" s="18"/>
      <c r="F95" s="61" t="s">
        <v>85</v>
      </c>
      <c r="G95" s="61" t="s">
        <v>86</v>
      </c>
      <c r="H95" s="61"/>
      <c r="I95" s="234" t="s">
        <v>26</v>
      </c>
      <c r="J95" s="35" t="s">
        <v>32</v>
      </c>
      <c r="K95" s="129"/>
      <c r="L95" s="211"/>
    </row>
    <row r="96" spans="1:13" ht="18">
      <c r="A96" s="64" t="s">
        <v>87</v>
      </c>
      <c r="B96" s="57">
        <v>5</v>
      </c>
      <c r="C96" s="233" t="s">
        <v>106</v>
      </c>
      <c r="D96" s="25" t="s">
        <v>44</v>
      </c>
      <c r="E96" s="18"/>
      <c r="F96" s="61" t="s">
        <v>85</v>
      </c>
      <c r="G96" s="61" t="s">
        <v>86</v>
      </c>
      <c r="H96" s="61"/>
      <c r="I96" s="234" t="s">
        <v>26</v>
      </c>
      <c r="J96" s="35" t="s">
        <v>32</v>
      </c>
      <c r="K96" s="129"/>
      <c r="L96" s="211"/>
    </row>
    <row r="97" spans="1:12" ht="18">
      <c r="A97" s="64" t="s">
        <v>87</v>
      </c>
      <c r="B97" s="56">
        <v>6</v>
      </c>
      <c r="C97" s="232" t="s">
        <v>84</v>
      </c>
      <c r="D97" s="25" t="s">
        <v>44</v>
      </c>
      <c r="E97" s="18"/>
      <c r="F97" s="61" t="s">
        <v>85</v>
      </c>
      <c r="G97" s="61" t="s">
        <v>86</v>
      </c>
      <c r="H97" s="61"/>
      <c r="I97" s="234" t="s">
        <v>26</v>
      </c>
      <c r="J97" s="35" t="s">
        <v>32</v>
      </c>
      <c r="K97" s="129"/>
      <c r="L97" s="211"/>
    </row>
    <row r="101" spans="1:12" ht="18.75">
      <c r="A101" s="65"/>
      <c r="B101" s="66"/>
      <c r="C101" s="184" t="s">
        <v>171</v>
      </c>
      <c r="D101" s="71"/>
      <c r="E101" s="68"/>
      <c r="F101" s="69"/>
      <c r="G101" s="70"/>
      <c r="H101" s="70"/>
      <c r="I101" s="198"/>
      <c r="J101" s="72"/>
    </row>
    <row r="102" spans="1:12" ht="15.75">
      <c r="A102" s="82"/>
      <c r="B102" s="259" t="s">
        <v>83</v>
      </c>
      <c r="C102" s="86" t="s">
        <v>193</v>
      </c>
      <c r="D102" s="85"/>
      <c r="E102" s="199" t="s">
        <v>172</v>
      </c>
      <c r="F102" s="86"/>
      <c r="G102" s="87"/>
      <c r="H102" s="87"/>
      <c r="I102" s="87"/>
      <c r="J102" s="89"/>
    </row>
    <row r="103" spans="1:12" ht="33.75">
      <c r="A103" s="75" t="s">
        <v>48</v>
      </c>
      <c r="B103" s="76" t="s">
        <v>43</v>
      </c>
      <c r="C103" s="77" t="s">
        <v>0</v>
      </c>
      <c r="D103" s="77" t="s">
        <v>1</v>
      </c>
      <c r="E103" s="202" t="s">
        <v>47</v>
      </c>
      <c r="F103" s="79"/>
      <c r="G103" s="80"/>
      <c r="H103" s="80"/>
      <c r="I103" s="81"/>
      <c r="J103" s="81"/>
    </row>
    <row r="104" spans="1:12" ht="16.5">
      <c r="A104" s="64" t="s">
        <v>87</v>
      </c>
      <c r="B104" s="55">
        <v>1</v>
      </c>
      <c r="C104" s="231" t="s">
        <v>107</v>
      </c>
      <c r="D104" s="25" t="s">
        <v>44</v>
      </c>
      <c r="E104" s="18"/>
      <c r="F104" s="61" t="s">
        <v>85</v>
      </c>
      <c r="G104" s="61" t="s">
        <v>86</v>
      </c>
      <c r="H104" s="61"/>
      <c r="I104" s="234" t="s">
        <v>26</v>
      </c>
      <c r="J104" s="35" t="s">
        <v>32</v>
      </c>
    </row>
    <row r="105" spans="1:12" ht="18.75">
      <c r="A105" s="5">
        <v>1</v>
      </c>
      <c r="B105" s="53">
        <v>1.1000000000000001</v>
      </c>
      <c r="C105" s="275" t="s">
        <v>39</v>
      </c>
      <c r="D105" s="276" t="s">
        <v>101</v>
      </c>
      <c r="E105" s="277">
        <v>8</v>
      </c>
      <c r="F105" s="278"/>
      <c r="G105" s="278"/>
      <c r="H105" s="278"/>
      <c r="I105" s="248">
        <f t="shared" ref="I105:I117" si="6">SUM(F105:H105)</f>
        <v>0</v>
      </c>
      <c r="J105" s="36">
        <v>30</v>
      </c>
    </row>
    <row r="106" spans="1:12" ht="18.75">
      <c r="A106" s="5">
        <v>1</v>
      </c>
      <c r="B106" s="53">
        <v>1.1000000000000001</v>
      </c>
      <c r="C106" s="275" t="s">
        <v>71</v>
      </c>
      <c r="D106" s="276" t="s">
        <v>101</v>
      </c>
      <c r="E106" s="277">
        <v>8</v>
      </c>
      <c r="F106" s="278"/>
      <c r="G106" s="279"/>
      <c r="H106" s="279"/>
      <c r="I106" s="248">
        <f t="shared" si="6"/>
        <v>0</v>
      </c>
      <c r="J106" s="36">
        <v>26</v>
      </c>
    </row>
    <row r="107" spans="1:12" ht="18.75">
      <c r="A107" s="5">
        <v>0</v>
      </c>
      <c r="B107" s="53">
        <v>1.1000000000000001</v>
      </c>
      <c r="C107" s="280" t="s">
        <v>154</v>
      </c>
      <c r="D107" s="276" t="s">
        <v>113</v>
      </c>
      <c r="E107" s="277">
        <v>8</v>
      </c>
      <c r="F107" s="278"/>
      <c r="G107" s="278"/>
      <c r="H107" s="278"/>
      <c r="I107" s="248">
        <f t="shared" si="6"/>
        <v>0</v>
      </c>
      <c r="J107" s="36">
        <v>23</v>
      </c>
    </row>
    <row r="108" spans="1:12" ht="18.75">
      <c r="A108" s="5">
        <v>1</v>
      </c>
      <c r="B108" s="53">
        <v>1.1000000000000001</v>
      </c>
      <c r="C108" s="275" t="s">
        <v>138</v>
      </c>
      <c r="D108" s="276" t="s">
        <v>115</v>
      </c>
      <c r="E108" s="277">
        <v>8</v>
      </c>
      <c r="F108" s="278"/>
      <c r="G108" s="278"/>
      <c r="H108" s="278"/>
      <c r="I108" s="248">
        <f t="shared" si="6"/>
        <v>0</v>
      </c>
      <c r="J108" s="36">
        <v>21</v>
      </c>
    </row>
    <row r="109" spans="1:12" ht="18.75">
      <c r="A109" s="5">
        <v>1</v>
      </c>
      <c r="B109" s="53">
        <v>1.1000000000000001</v>
      </c>
      <c r="C109" s="275" t="s">
        <v>114</v>
      </c>
      <c r="D109" s="276" t="s">
        <v>101</v>
      </c>
      <c r="E109" s="277">
        <v>8</v>
      </c>
      <c r="F109" s="278"/>
      <c r="G109" s="279"/>
      <c r="H109" s="279"/>
      <c r="I109" s="248">
        <f t="shared" si="6"/>
        <v>0</v>
      </c>
      <c r="J109" s="36">
        <v>20</v>
      </c>
    </row>
    <row r="110" spans="1:12" ht="18.75">
      <c r="A110" s="5">
        <v>1</v>
      </c>
      <c r="B110" s="53">
        <v>1.1000000000000001</v>
      </c>
      <c r="C110" s="275" t="s">
        <v>72</v>
      </c>
      <c r="D110" s="276" t="s">
        <v>101</v>
      </c>
      <c r="E110" s="277">
        <v>8</v>
      </c>
      <c r="F110" s="278"/>
      <c r="G110" s="279"/>
      <c r="H110" s="279"/>
      <c r="I110" s="248">
        <f t="shared" si="6"/>
        <v>0</v>
      </c>
      <c r="J110" s="36">
        <v>19</v>
      </c>
    </row>
    <row r="111" spans="1:12" ht="18.75">
      <c r="A111" s="5">
        <v>1</v>
      </c>
      <c r="B111" s="53">
        <v>1.1000000000000001</v>
      </c>
      <c r="C111" s="275" t="s">
        <v>40</v>
      </c>
      <c r="D111" s="276" t="s">
        <v>101</v>
      </c>
      <c r="E111" s="277">
        <v>8</v>
      </c>
      <c r="F111" s="278"/>
      <c r="G111" s="278"/>
      <c r="H111" s="278"/>
      <c r="I111" s="248">
        <f t="shared" si="6"/>
        <v>0</v>
      </c>
      <c r="J111" s="36">
        <v>18</v>
      </c>
    </row>
    <row r="112" spans="1:12" ht="18.75">
      <c r="A112" s="5">
        <v>2</v>
      </c>
      <c r="B112" s="53">
        <v>1.1000000000000001</v>
      </c>
      <c r="C112" s="280" t="s">
        <v>38</v>
      </c>
      <c r="D112" s="276" t="s">
        <v>115</v>
      </c>
      <c r="E112" s="277">
        <v>8</v>
      </c>
      <c r="F112" s="281"/>
      <c r="G112" s="281"/>
      <c r="H112" s="281"/>
      <c r="I112" s="248">
        <f t="shared" si="6"/>
        <v>0</v>
      </c>
      <c r="J112" s="36">
        <v>17</v>
      </c>
    </row>
    <row r="113" spans="1:10" ht="18.75">
      <c r="A113" s="5">
        <v>1</v>
      </c>
      <c r="B113" s="53">
        <v>1.1000000000000001</v>
      </c>
      <c r="C113" s="275" t="s">
        <v>135</v>
      </c>
      <c r="D113" s="276" t="s">
        <v>113</v>
      </c>
      <c r="E113" s="277">
        <v>8</v>
      </c>
      <c r="F113" s="278"/>
      <c r="G113" s="278"/>
      <c r="H113" s="278"/>
      <c r="I113" s="248">
        <f t="shared" si="6"/>
        <v>0</v>
      </c>
      <c r="J113" s="36">
        <v>0</v>
      </c>
    </row>
    <row r="114" spans="1:10" ht="18.75">
      <c r="A114" s="5">
        <v>2</v>
      </c>
      <c r="B114" s="53">
        <v>1.1000000000000001</v>
      </c>
      <c r="C114" s="280" t="s">
        <v>152</v>
      </c>
      <c r="D114" s="276" t="s">
        <v>115</v>
      </c>
      <c r="E114" s="277">
        <v>8</v>
      </c>
      <c r="F114" s="281"/>
      <c r="G114" s="281"/>
      <c r="H114" s="281"/>
      <c r="I114" s="248">
        <f t="shared" si="6"/>
        <v>0</v>
      </c>
      <c r="J114" s="36">
        <v>0</v>
      </c>
    </row>
    <row r="115" spans="1:10" ht="18.75">
      <c r="A115" s="5">
        <v>2</v>
      </c>
      <c r="B115" s="214">
        <v>1.1000000000000001</v>
      </c>
      <c r="C115" s="282" t="s">
        <v>153</v>
      </c>
      <c r="D115" s="283" t="s">
        <v>115</v>
      </c>
      <c r="E115" s="277">
        <v>8</v>
      </c>
      <c r="F115" s="284"/>
      <c r="G115" s="285"/>
      <c r="H115" s="285"/>
      <c r="I115" s="248">
        <f t="shared" si="6"/>
        <v>0</v>
      </c>
      <c r="J115" s="36">
        <v>0</v>
      </c>
    </row>
    <row r="116" spans="1:10" ht="18.75">
      <c r="A116" s="5">
        <v>2</v>
      </c>
      <c r="B116" s="53">
        <v>1.1000000000000001</v>
      </c>
      <c r="C116" s="280" t="s">
        <v>111</v>
      </c>
      <c r="D116" s="276" t="s">
        <v>115</v>
      </c>
      <c r="E116" s="277">
        <v>5</v>
      </c>
      <c r="F116" s="281"/>
      <c r="G116" s="281"/>
      <c r="H116" s="281"/>
      <c r="I116" s="248">
        <f t="shared" si="6"/>
        <v>0</v>
      </c>
      <c r="J116" s="36">
        <v>0</v>
      </c>
    </row>
    <row r="117" spans="1:10" ht="18.75">
      <c r="A117" s="5">
        <v>1</v>
      </c>
      <c r="B117" s="53">
        <v>1.1000000000000001</v>
      </c>
      <c r="C117" s="275" t="s">
        <v>143</v>
      </c>
      <c r="D117" s="276" t="s">
        <v>101</v>
      </c>
      <c r="E117" s="277"/>
      <c r="F117" s="278"/>
      <c r="G117" s="278"/>
      <c r="H117" s="278"/>
      <c r="I117" s="248">
        <f t="shared" si="6"/>
        <v>0</v>
      </c>
      <c r="J117" s="36">
        <v>0</v>
      </c>
    </row>
    <row r="118" spans="1:10" ht="16.5">
      <c r="A118" s="64" t="s">
        <v>87</v>
      </c>
      <c r="B118" s="55">
        <v>2</v>
      </c>
      <c r="C118" s="231" t="s">
        <v>77</v>
      </c>
      <c r="D118" s="25" t="s">
        <v>44</v>
      </c>
      <c r="E118" s="18"/>
      <c r="F118" s="61" t="s">
        <v>85</v>
      </c>
      <c r="G118" s="61" t="s">
        <v>86</v>
      </c>
      <c r="H118" s="61"/>
      <c r="I118" s="234" t="s">
        <v>26</v>
      </c>
      <c r="J118" s="35" t="s">
        <v>32</v>
      </c>
    </row>
    <row r="119" spans="1:10" ht="18.75">
      <c r="A119" s="5">
        <v>2</v>
      </c>
      <c r="B119" s="53">
        <v>2.1</v>
      </c>
      <c r="C119" s="280" t="s">
        <v>8</v>
      </c>
      <c r="D119" s="276" t="s">
        <v>5</v>
      </c>
      <c r="E119" s="277">
        <v>8</v>
      </c>
      <c r="F119" s="281"/>
      <c r="G119" s="281"/>
      <c r="H119" s="281"/>
      <c r="I119" s="248">
        <f>SUM(F119:H119)</f>
        <v>0</v>
      </c>
      <c r="J119" s="36">
        <v>30</v>
      </c>
    </row>
    <row r="120" spans="1:10" ht="18.75">
      <c r="A120" s="5">
        <v>2</v>
      </c>
      <c r="B120" s="53">
        <v>2.1</v>
      </c>
      <c r="C120" s="280" t="s">
        <v>7</v>
      </c>
      <c r="D120" s="276" t="s">
        <v>34</v>
      </c>
      <c r="E120" s="277">
        <v>8</v>
      </c>
      <c r="F120" s="284"/>
      <c r="G120" s="285"/>
      <c r="H120" s="285"/>
      <c r="I120" s="248">
        <f>SUM(F120:H120)</f>
        <v>0</v>
      </c>
      <c r="J120" s="36">
        <v>26</v>
      </c>
    </row>
    <row r="121" spans="1:10" ht="18.75">
      <c r="A121" s="5">
        <v>2</v>
      </c>
      <c r="B121" s="53">
        <v>2.1</v>
      </c>
      <c r="C121" s="280" t="s">
        <v>4</v>
      </c>
      <c r="D121" s="276" t="s">
        <v>5</v>
      </c>
      <c r="E121" s="277">
        <v>8</v>
      </c>
      <c r="F121" s="281"/>
      <c r="G121" s="281"/>
      <c r="H121" s="281"/>
      <c r="I121" s="248">
        <f>SUM(F121:H121)</f>
        <v>0</v>
      </c>
      <c r="J121" s="36">
        <v>23</v>
      </c>
    </row>
    <row r="122" spans="1:10" ht="18.75">
      <c r="A122" s="5">
        <v>2</v>
      </c>
      <c r="B122" s="53">
        <v>2.1</v>
      </c>
      <c r="C122" s="280" t="s">
        <v>6</v>
      </c>
      <c r="D122" s="276" t="s">
        <v>34</v>
      </c>
      <c r="E122" s="277">
        <v>8</v>
      </c>
      <c r="F122" s="284"/>
      <c r="G122" s="285"/>
      <c r="H122" s="285"/>
      <c r="I122" s="248">
        <f>SUM(F122:H122)</f>
        <v>0</v>
      </c>
      <c r="J122" s="36">
        <v>0</v>
      </c>
    </row>
    <row r="123" spans="1:10" ht="18.75">
      <c r="A123" s="5">
        <v>2</v>
      </c>
      <c r="B123" s="53">
        <v>2.1</v>
      </c>
      <c r="C123" s="280" t="s">
        <v>42</v>
      </c>
      <c r="D123" s="276" t="s">
        <v>75</v>
      </c>
      <c r="E123" s="277">
        <v>8</v>
      </c>
      <c r="F123" s="281"/>
      <c r="G123" s="281"/>
      <c r="H123" s="281"/>
      <c r="I123" s="248">
        <f>SUM(F123:H123)</f>
        <v>0</v>
      </c>
      <c r="J123" s="36">
        <v>0</v>
      </c>
    </row>
    <row r="124" spans="1:10" ht="16.5">
      <c r="A124" s="64" t="s">
        <v>87</v>
      </c>
      <c r="B124" s="55">
        <v>3</v>
      </c>
      <c r="C124" s="232" t="s">
        <v>79</v>
      </c>
      <c r="D124" s="25" t="s">
        <v>44</v>
      </c>
      <c r="E124" s="18"/>
      <c r="F124" s="61" t="s">
        <v>85</v>
      </c>
      <c r="G124" s="61" t="s">
        <v>86</v>
      </c>
      <c r="H124" s="61"/>
      <c r="I124" s="234" t="s">
        <v>26</v>
      </c>
      <c r="J124" s="35" t="s">
        <v>32</v>
      </c>
    </row>
    <row r="125" spans="1:10" ht="18.75">
      <c r="A125" s="5">
        <v>1</v>
      </c>
      <c r="B125" s="53">
        <v>3.1</v>
      </c>
      <c r="C125" s="280" t="s">
        <v>21</v>
      </c>
      <c r="D125" s="276" t="s">
        <v>75</v>
      </c>
      <c r="E125" s="277">
        <v>8</v>
      </c>
      <c r="F125" s="278"/>
      <c r="G125" s="278"/>
      <c r="H125" s="278"/>
      <c r="I125" s="248">
        <f t="shared" ref="I125:I146" si="7">SUM(F125:H125)</f>
        <v>0</v>
      </c>
      <c r="J125" s="36">
        <v>30</v>
      </c>
    </row>
    <row r="126" spans="1:10" ht="18.75">
      <c r="A126" s="5"/>
      <c r="B126" s="53">
        <v>3.1</v>
      </c>
      <c r="C126" s="280" t="s">
        <v>94</v>
      </c>
      <c r="D126" s="276" t="s">
        <v>97</v>
      </c>
      <c r="E126" s="277">
        <v>8</v>
      </c>
      <c r="F126" s="281"/>
      <c r="G126" s="281"/>
      <c r="H126" s="281"/>
      <c r="I126" s="248">
        <f t="shared" si="7"/>
        <v>0</v>
      </c>
      <c r="J126" s="36">
        <v>26</v>
      </c>
    </row>
    <row r="127" spans="1:10" ht="18.75">
      <c r="A127" s="5">
        <v>1</v>
      </c>
      <c r="B127" s="53">
        <v>3.1</v>
      </c>
      <c r="C127" s="280" t="s">
        <v>11</v>
      </c>
      <c r="D127" s="276" t="s">
        <v>34</v>
      </c>
      <c r="E127" s="277">
        <v>8</v>
      </c>
      <c r="F127" s="284"/>
      <c r="G127" s="285"/>
      <c r="H127" s="285"/>
      <c r="I127" s="248">
        <f t="shared" si="7"/>
        <v>0</v>
      </c>
      <c r="J127" s="36">
        <v>23</v>
      </c>
    </row>
    <row r="128" spans="1:10" ht="18.75">
      <c r="A128" s="5">
        <v>1</v>
      </c>
      <c r="B128" s="54">
        <v>3.1</v>
      </c>
      <c r="C128" s="280" t="s">
        <v>68</v>
      </c>
      <c r="D128" s="276" t="s">
        <v>103</v>
      </c>
      <c r="E128" s="277">
        <v>8</v>
      </c>
      <c r="F128" s="285"/>
      <c r="G128" s="285"/>
      <c r="H128" s="285"/>
      <c r="I128" s="248">
        <f t="shared" si="7"/>
        <v>0</v>
      </c>
      <c r="J128" s="36">
        <v>21</v>
      </c>
    </row>
    <row r="129" spans="1:10" ht="18.75">
      <c r="A129" s="5">
        <v>1</v>
      </c>
      <c r="B129" s="53">
        <v>3.1</v>
      </c>
      <c r="C129" s="280" t="s">
        <v>16</v>
      </c>
      <c r="D129" s="276" t="s">
        <v>35</v>
      </c>
      <c r="E129" s="277">
        <v>8</v>
      </c>
      <c r="F129" s="284"/>
      <c r="G129" s="285"/>
      <c r="H129" s="285"/>
      <c r="I129" s="248">
        <f t="shared" si="7"/>
        <v>0</v>
      </c>
      <c r="J129" s="36">
        <v>20</v>
      </c>
    </row>
    <row r="130" spans="1:10" ht="18.75">
      <c r="A130" s="5">
        <v>1</v>
      </c>
      <c r="B130" s="53">
        <v>3.1</v>
      </c>
      <c r="C130" s="280" t="s">
        <v>131</v>
      </c>
      <c r="D130" s="276" t="s">
        <v>97</v>
      </c>
      <c r="E130" s="277">
        <v>8</v>
      </c>
      <c r="F130" s="284"/>
      <c r="G130" s="285"/>
      <c r="H130" s="285"/>
      <c r="I130" s="248">
        <f t="shared" si="7"/>
        <v>0</v>
      </c>
      <c r="J130" s="36">
        <v>19</v>
      </c>
    </row>
    <row r="131" spans="1:10" ht="18.75">
      <c r="A131" s="5">
        <v>1</v>
      </c>
      <c r="B131" s="53">
        <v>3.1</v>
      </c>
      <c r="C131" s="280" t="s">
        <v>10</v>
      </c>
      <c r="D131" s="276" t="s">
        <v>75</v>
      </c>
      <c r="E131" s="277">
        <v>8</v>
      </c>
      <c r="F131" s="284"/>
      <c r="G131" s="285"/>
      <c r="H131" s="285"/>
      <c r="I131" s="248">
        <f t="shared" si="7"/>
        <v>0</v>
      </c>
      <c r="J131" s="36">
        <v>18</v>
      </c>
    </row>
    <row r="132" spans="1:10" ht="18.75">
      <c r="A132" s="5">
        <v>1</v>
      </c>
      <c r="B132" s="53">
        <v>3.1</v>
      </c>
      <c r="C132" s="275" t="s">
        <v>146</v>
      </c>
      <c r="D132" s="276" t="s">
        <v>148</v>
      </c>
      <c r="E132" s="277">
        <v>8</v>
      </c>
      <c r="F132" s="278"/>
      <c r="G132" s="278"/>
      <c r="H132" s="278"/>
      <c r="I132" s="248">
        <f t="shared" si="7"/>
        <v>0</v>
      </c>
      <c r="J132" s="36">
        <v>17</v>
      </c>
    </row>
    <row r="133" spans="1:10" ht="18.75">
      <c r="A133" s="5">
        <v>1</v>
      </c>
      <c r="B133" s="53">
        <v>3.1</v>
      </c>
      <c r="C133" s="280" t="s">
        <v>93</v>
      </c>
      <c r="D133" s="276" t="s">
        <v>97</v>
      </c>
      <c r="E133" s="277">
        <v>8</v>
      </c>
      <c r="F133" s="284"/>
      <c r="G133" s="285"/>
      <c r="H133" s="285"/>
      <c r="I133" s="248">
        <f t="shared" si="7"/>
        <v>0</v>
      </c>
      <c r="J133" s="36">
        <v>16</v>
      </c>
    </row>
    <row r="134" spans="1:10" ht="18.75">
      <c r="A134" s="5">
        <v>1</v>
      </c>
      <c r="B134" s="53">
        <v>3.1</v>
      </c>
      <c r="C134" s="280" t="s">
        <v>96</v>
      </c>
      <c r="D134" s="276" t="s">
        <v>97</v>
      </c>
      <c r="E134" s="277">
        <v>8</v>
      </c>
      <c r="F134" s="284"/>
      <c r="G134" s="284"/>
      <c r="H134" s="284"/>
      <c r="I134" s="248">
        <f t="shared" si="7"/>
        <v>0</v>
      </c>
      <c r="J134" s="36">
        <v>0</v>
      </c>
    </row>
    <row r="135" spans="1:10" ht="18.75">
      <c r="A135" s="5">
        <v>1</v>
      </c>
      <c r="B135" s="53">
        <v>3.1</v>
      </c>
      <c r="C135" s="280" t="s">
        <v>17</v>
      </c>
      <c r="D135" s="276" t="s">
        <v>5</v>
      </c>
      <c r="E135" s="277">
        <v>8</v>
      </c>
      <c r="F135" s="284"/>
      <c r="G135" s="285"/>
      <c r="H135" s="285"/>
      <c r="I135" s="248">
        <f t="shared" si="7"/>
        <v>0</v>
      </c>
      <c r="J135" s="36">
        <v>0</v>
      </c>
    </row>
    <row r="136" spans="1:10" ht="18.75">
      <c r="A136" s="5">
        <v>0</v>
      </c>
      <c r="B136" s="53">
        <v>3.1</v>
      </c>
      <c r="C136" s="275" t="s">
        <v>134</v>
      </c>
      <c r="D136" s="276" t="s">
        <v>150</v>
      </c>
      <c r="E136" s="277">
        <v>8</v>
      </c>
      <c r="F136" s="284"/>
      <c r="G136" s="285"/>
      <c r="H136" s="285"/>
      <c r="I136" s="248">
        <f t="shared" si="7"/>
        <v>0</v>
      </c>
      <c r="J136" s="36">
        <v>0</v>
      </c>
    </row>
    <row r="137" spans="1:10" ht="18.75">
      <c r="A137" s="5">
        <v>1</v>
      </c>
      <c r="B137" s="53">
        <v>3.1</v>
      </c>
      <c r="C137" s="275" t="s">
        <v>144</v>
      </c>
      <c r="D137" s="276" t="s">
        <v>148</v>
      </c>
      <c r="E137" s="277">
        <v>8</v>
      </c>
      <c r="F137" s="278"/>
      <c r="G137" s="278"/>
      <c r="H137" s="278"/>
      <c r="I137" s="248">
        <f t="shared" si="7"/>
        <v>0</v>
      </c>
      <c r="J137" s="36">
        <v>0</v>
      </c>
    </row>
    <row r="138" spans="1:10" ht="18.75">
      <c r="A138" s="5">
        <v>1</v>
      </c>
      <c r="B138" s="53">
        <v>3.1</v>
      </c>
      <c r="C138" s="275" t="s">
        <v>145</v>
      </c>
      <c r="D138" s="276" t="s">
        <v>148</v>
      </c>
      <c r="E138" s="277">
        <v>8</v>
      </c>
      <c r="F138" s="278"/>
      <c r="G138" s="278"/>
      <c r="H138" s="278"/>
      <c r="I138" s="248">
        <f t="shared" si="7"/>
        <v>0</v>
      </c>
      <c r="J138" s="36">
        <v>0</v>
      </c>
    </row>
    <row r="139" spans="1:10" ht="18.75">
      <c r="A139" s="5">
        <v>2</v>
      </c>
      <c r="B139" s="53">
        <v>3.1</v>
      </c>
      <c r="C139" s="275" t="s">
        <v>20</v>
      </c>
      <c r="D139" s="276" t="s">
        <v>83</v>
      </c>
      <c r="E139" s="277">
        <v>0</v>
      </c>
      <c r="F139" s="278"/>
      <c r="G139" s="278"/>
      <c r="H139" s="278"/>
      <c r="I139" s="248">
        <f t="shared" si="7"/>
        <v>0</v>
      </c>
      <c r="J139" s="36">
        <v>0</v>
      </c>
    </row>
    <row r="140" spans="1:10" ht="18.75">
      <c r="A140" s="5">
        <v>1</v>
      </c>
      <c r="B140" s="53">
        <v>3.1</v>
      </c>
      <c r="C140" s="275" t="s">
        <v>2</v>
      </c>
      <c r="D140" s="276" t="s">
        <v>83</v>
      </c>
      <c r="E140" s="277">
        <v>8</v>
      </c>
      <c r="F140" s="278"/>
      <c r="G140" s="278"/>
      <c r="H140" s="278"/>
      <c r="I140" s="248">
        <f t="shared" si="7"/>
        <v>0</v>
      </c>
      <c r="J140" s="36">
        <v>0</v>
      </c>
    </row>
    <row r="141" spans="1:10" ht="15.75">
      <c r="A141" s="5">
        <v>1</v>
      </c>
      <c r="B141" s="53">
        <v>3.1</v>
      </c>
      <c r="C141" s="246"/>
      <c r="D141" s="14"/>
      <c r="E141" s="11"/>
      <c r="F141" s="32"/>
      <c r="G141" s="32"/>
      <c r="H141" s="32"/>
      <c r="I141" s="16">
        <f t="shared" si="7"/>
        <v>0</v>
      </c>
      <c r="J141" s="36"/>
    </row>
    <row r="142" spans="1:10" ht="15.75">
      <c r="A142" s="5">
        <v>1</v>
      </c>
      <c r="B142" s="53">
        <v>3.1</v>
      </c>
      <c r="C142" s="246"/>
      <c r="D142" s="14"/>
      <c r="E142" s="11"/>
      <c r="F142" s="32"/>
      <c r="G142" s="32"/>
      <c r="H142" s="32"/>
      <c r="I142" s="16">
        <f t="shared" si="7"/>
        <v>0</v>
      </c>
      <c r="J142" s="36"/>
    </row>
    <row r="143" spans="1:10" ht="15.75">
      <c r="A143" s="5">
        <v>1</v>
      </c>
      <c r="B143" s="53">
        <v>3.1</v>
      </c>
      <c r="C143" s="246"/>
      <c r="D143" s="14"/>
      <c r="E143" s="11"/>
      <c r="F143" s="32"/>
      <c r="G143" s="32"/>
      <c r="H143" s="32"/>
      <c r="I143" s="16">
        <f t="shared" si="7"/>
        <v>0</v>
      </c>
      <c r="J143" s="36"/>
    </row>
    <row r="144" spans="1:10" ht="15.75">
      <c r="A144" s="5">
        <v>1</v>
      </c>
      <c r="B144" s="53">
        <v>3.1</v>
      </c>
      <c r="C144" s="14"/>
      <c r="D144" s="14"/>
      <c r="E144" s="11"/>
      <c r="F144" s="32"/>
      <c r="G144" s="32"/>
      <c r="H144" s="32"/>
      <c r="I144" s="16">
        <f t="shared" si="7"/>
        <v>0</v>
      </c>
      <c r="J144" s="36"/>
    </row>
    <row r="145" spans="1:10" ht="15.75">
      <c r="A145" s="5">
        <v>1</v>
      </c>
      <c r="B145" s="53">
        <v>3.1</v>
      </c>
      <c r="C145" s="14"/>
      <c r="D145" s="14"/>
      <c r="E145" s="11"/>
      <c r="F145" s="32"/>
      <c r="G145" s="32"/>
      <c r="H145" s="32"/>
      <c r="I145" s="16">
        <f t="shared" si="7"/>
        <v>0</v>
      </c>
      <c r="J145" s="36"/>
    </row>
    <row r="146" spans="1:10" ht="15.75">
      <c r="A146" s="5">
        <v>1</v>
      </c>
      <c r="B146" s="53">
        <v>3.1</v>
      </c>
      <c r="C146" s="14"/>
      <c r="D146" s="14"/>
      <c r="E146" s="11"/>
      <c r="F146" s="32"/>
      <c r="G146" s="32"/>
      <c r="H146" s="32"/>
      <c r="I146" s="16">
        <f t="shared" si="7"/>
        <v>0</v>
      </c>
      <c r="J146" s="36"/>
    </row>
    <row r="147" spans="1:10" ht="33">
      <c r="A147" s="64" t="s">
        <v>87</v>
      </c>
      <c r="B147" s="55">
        <v>4</v>
      </c>
      <c r="C147" s="231" t="s">
        <v>105</v>
      </c>
      <c r="D147" s="25" t="s">
        <v>44</v>
      </c>
      <c r="E147" s="18"/>
      <c r="F147" s="61" t="s">
        <v>85</v>
      </c>
      <c r="G147" s="61" t="s">
        <v>86</v>
      </c>
      <c r="H147" s="61"/>
      <c r="I147" s="234" t="s">
        <v>26</v>
      </c>
      <c r="J147" s="35" t="s">
        <v>32</v>
      </c>
    </row>
    <row r="148" spans="1:10" ht="18.75">
      <c r="A148" s="5">
        <v>1</v>
      </c>
      <c r="B148" s="53">
        <v>4.0999999999999996</v>
      </c>
      <c r="C148" s="280" t="s">
        <v>91</v>
      </c>
      <c r="D148" s="276" t="s">
        <v>5</v>
      </c>
      <c r="E148" s="277">
        <v>8</v>
      </c>
      <c r="F148" s="284"/>
      <c r="G148" s="285"/>
      <c r="H148" s="285"/>
      <c r="I148" s="248">
        <f t="shared" ref="I148:I155" si="8">SUM(F148:H148)</f>
        <v>0</v>
      </c>
      <c r="J148" s="36">
        <v>30</v>
      </c>
    </row>
    <row r="149" spans="1:10" ht="18.75">
      <c r="A149" s="5">
        <v>1</v>
      </c>
      <c r="B149" s="98">
        <v>4.0999999999999996</v>
      </c>
      <c r="C149" s="286" t="s">
        <v>15</v>
      </c>
      <c r="D149" s="276" t="s">
        <v>35</v>
      </c>
      <c r="E149" s="277">
        <v>8</v>
      </c>
      <c r="F149" s="284"/>
      <c r="G149" s="284"/>
      <c r="H149" s="284"/>
      <c r="I149" s="248">
        <f t="shared" si="8"/>
        <v>0</v>
      </c>
      <c r="J149" s="36">
        <v>26</v>
      </c>
    </row>
    <row r="150" spans="1:10" ht="18.75">
      <c r="A150" s="5">
        <v>1</v>
      </c>
      <c r="B150" s="53">
        <v>4.0999999999999996</v>
      </c>
      <c r="C150" s="280" t="s">
        <v>12</v>
      </c>
      <c r="D150" s="276" t="s">
        <v>75</v>
      </c>
      <c r="E150" s="277">
        <v>8</v>
      </c>
      <c r="F150" s="284"/>
      <c r="G150" s="285"/>
      <c r="H150" s="285"/>
      <c r="I150" s="248">
        <f t="shared" si="8"/>
        <v>0</v>
      </c>
      <c r="J150" s="36">
        <v>23</v>
      </c>
    </row>
    <row r="151" spans="1:10" ht="18.75">
      <c r="A151" s="5">
        <v>1</v>
      </c>
      <c r="B151" s="54">
        <v>4.0999999999999996</v>
      </c>
      <c r="C151" s="275" t="s">
        <v>133</v>
      </c>
      <c r="D151" s="276" t="s">
        <v>83</v>
      </c>
      <c r="E151" s="277"/>
      <c r="F151" s="281"/>
      <c r="G151" s="281"/>
      <c r="H151" s="281"/>
      <c r="I151" s="248">
        <f t="shared" si="8"/>
        <v>0</v>
      </c>
      <c r="J151" s="36">
        <v>21</v>
      </c>
    </row>
    <row r="152" spans="1:10" ht="18.75">
      <c r="A152" s="5">
        <v>1</v>
      </c>
      <c r="B152" s="98">
        <v>4.0999999999999996</v>
      </c>
      <c r="C152" s="286" t="s">
        <v>137</v>
      </c>
      <c r="D152" s="276" t="s">
        <v>83</v>
      </c>
      <c r="E152" s="277">
        <v>8</v>
      </c>
      <c r="F152" s="284"/>
      <c r="G152" s="285"/>
      <c r="H152" s="285"/>
      <c r="I152" s="248">
        <f t="shared" si="8"/>
        <v>0</v>
      </c>
      <c r="J152" s="36">
        <v>20</v>
      </c>
    </row>
    <row r="153" spans="1:10" ht="18.75">
      <c r="A153" s="5">
        <v>2</v>
      </c>
      <c r="B153" s="53">
        <v>4.0999999999999996</v>
      </c>
      <c r="C153" s="280" t="s">
        <v>3</v>
      </c>
      <c r="D153" s="276" t="s">
        <v>35</v>
      </c>
      <c r="E153" s="277">
        <v>8</v>
      </c>
      <c r="F153" s="284"/>
      <c r="G153" s="285"/>
      <c r="H153" s="285"/>
      <c r="I153" s="248">
        <f t="shared" si="8"/>
        <v>0</v>
      </c>
      <c r="J153" s="36">
        <v>19</v>
      </c>
    </row>
    <row r="154" spans="1:10" ht="18.75">
      <c r="A154" s="5">
        <v>1</v>
      </c>
      <c r="B154" s="53">
        <v>4.0999999999999996</v>
      </c>
      <c r="C154" s="280" t="s">
        <v>13</v>
      </c>
      <c r="D154" s="276" t="s">
        <v>75</v>
      </c>
      <c r="E154" s="277">
        <v>8</v>
      </c>
      <c r="F154" s="284"/>
      <c r="G154" s="285"/>
      <c r="H154" s="285"/>
      <c r="I154" s="248">
        <f t="shared" si="8"/>
        <v>0</v>
      </c>
      <c r="J154" s="36">
        <v>18</v>
      </c>
    </row>
    <row r="155" spans="1:10" ht="18.75">
      <c r="A155" s="5">
        <v>2</v>
      </c>
      <c r="B155" s="98">
        <v>4.0999999999999996</v>
      </c>
      <c r="C155" s="286" t="s">
        <v>76</v>
      </c>
      <c r="D155" s="276" t="s">
        <v>35</v>
      </c>
      <c r="E155" s="277">
        <v>8</v>
      </c>
      <c r="F155" s="284"/>
      <c r="G155" s="285"/>
      <c r="H155" s="285"/>
      <c r="I155" s="248">
        <f t="shared" si="8"/>
        <v>0</v>
      </c>
      <c r="J155" s="36">
        <v>0</v>
      </c>
    </row>
    <row r="156" spans="1:10" ht="16.5">
      <c r="A156" s="64" t="s">
        <v>87</v>
      </c>
      <c r="B156" s="57">
        <v>5</v>
      </c>
      <c r="C156" s="233" t="s">
        <v>106</v>
      </c>
      <c r="D156" s="25" t="s">
        <v>44</v>
      </c>
      <c r="E156" s="18"/>
      <c r="F156" s="61" t="s">
        <v>85</v>
      </c>
      <c r="G156" s="61" t="s">
        <v>86</v>
      </c>
      <c r="H156" s="61"/>
      <c r="I156" s="234" t="s">
        <v>26</v>
      </c>
      <c r="J156" s="35" t="s">
        <v>32</v>
      </c>
    </row>
    <row r="157" spans="1:10" ht="18.75">
      <c r="A157" s="5">
        <v>2</v>
      </c>
      <c r="B157" s="53">
        <v>5.0999999999999996</v>
      </c>
      <c r="C157" s="186" t="s">
        <v>122</v>
      </c>
      <c r="D157" s="276" t="s">
        <v>89</v>
      </c>
      <c r="E157" s="277">
        <v>0</v>
      </c>
      <c r="F157" s="281"/>
      <c r="G157" s="281"/>
      <c r="H157" s="281"/>
      <c r="I157" s="248">
        <f t="shared" ref="I157:I170" si="9">SUM(F157:H157)</f>
        <v>0</v>
      </c>
      <c r="J157" s="36">
        <v>30</v>
      </c>
    </row>
    <row r="158" spans="1:10" ht="18.75">
      <c r="A158" s="5">
        <v>1</v>
      </c>
      <c r="B158" s="53">
        <v>5.0999999999999996</v>
      </c>
      <c r="C158" s="280" t="s">
        <v>92</v>
      </c>
      <c r="D158" s="276" t="s">
        <v>74</v>
      </c>
      <c r="E158" s="277">
        <v>0</v>
      </c>
      <c r="F158" s="284"/>
      <c r="G158" s="284"/>
      <c r="H158" s="284"/>
      <c r="I158" s="248">
        <f t="shared" si="9"/>
        <v>0</v>
      </c>
      <c r="J158" s="36">
        <v>26</v>
      </c>
    </row>
    <row r="159" spans="1:10" ht="18.75">
      <c r="A159" s="5">
        <v>1</v>
      </c>
      <c r="B159" s="98">
        <v>5.0999999999999996</v>
      </c>
      <c r="C159" s="280" t="s">
        <v>22</v>
      </c>
      <c r="D159" s="276" t="s">
        <v>97</v>
      </c>
      <c r="E159" s="277">
        <v>0</v>
      </c>
      <c r="F159" s="284"/>
      <c r="G159" s="285"/>
      <c r="H159" s="285"/>
      <c r="I159" s="248">
        <f t="shared" si="9"/>
        <v>0</v>
      </c>
      <c r="J159" s="36">
        <v>23</v>
      </c>
    </row>
    <row r="160" spans="1:10" ht="18.75">
      <c r="A160" s="5">
        <v>1</v>
      </c>
      <c r="B160" s="100">
        <v>5.0999999999999996</v>
      </c>
      <c r="C160" s="287" t="s">
        <v>73</v>
      </c>
      <c r="D160" s="276" t="s">
        <v>103</v>
      </c>
      <c r="E160" s="277">
        <v>0</v>
      </c>
      <c r="F160" s="285"/>
      <c r="G160" s="285"/>
      <c r="H160" s="285"/>
      <c r="I160" s="248">
        <f t="shared" si="9"/>
        <v>0</v>
      </c>
      <c r="J160" s="36">
        <v>21</v>
      </c>
    </row>
    <row r="161" spans="1:10" ht="18.75">
      <c r="A161" s="5">
        <v>1</v>
      </c>
      <c r="B161" s="100">
        <v>5.0999999999999996</v>
      </c>
      <c r="C161" s="286" t="s">
        <v>88</v>
      </c>
      <c r="D161" s="276" t="s">
        <v>34</v>
      </c>
      <c r="E161" s="277">
        <v>0</v>
      </c>
      <c r="F161" s="284"/>
      <c r="G161" s="285"/>
      <c r="H161" s="285"/>
      <c r="I161" s="248">
        <f t="shared" si="9"/>
        <v>0</v>
      </c>
      <c r="J161" s="36">
        <v>20</v>
      </c>
    </row>
    <row r="162" spans="1:10" ht="18.75">
      <c r="A162" s="5">
        <v>1</v>
      </c>
      <c r="B162" s="53">
        <v>5.0999999999999996</v>
      </c>
      <c r="C162" s="280" t="s">
        <v>116</v>
      </c>
      <c r="D162" s="276" t="s">
        <v>35</v>
      </c>
      <c r="E162" s="277">
        <v>0</v>
      </c>
      <c r="F162" s="284"/>
      <c r="G162" s="285"/>
      <c r="H162" s="285"/>
      <c r="I162" s="248">
        <f t="shared" si="9"/>
        <v>0</v>
      </c>
      <c r="J162" s="36">
        <v>19</v>
      </c>
    </row>
    <row r="163" spans="1:10" ht="18.75">
      <c r="A163" s="5">
        <v>1</v>
      </c>
      <c r="B163" s="98">
        <v>5.0999999999999996</v>
      </c>
      <c r="C163" s="286" t="s">
        <v>95</v>
      </c>
      <c r="D163" s="276" t="s">
        <v>34</v>
      </c>
      <c r="E163" s="277">
        <v>0</v>
      </c>
      <c r="F163" s="284"/>
      <c r="G163" s="285"/>
      <c r="H163" s="285"/>
      <c r="I163" s="248">
        <f t="shared" si="9"/>
        <v>0</v>
      </c>
      <c r="J163" s="36">
        <v>18</v>
      </c>
    </row>
    <row r="164" spans="1:10" ht="18.75">
      <c r="A164" s="5">
        <v>2</v>
      </c>
      <c r="B164" s="53">
        <v>5.0999999999999996</v>
      </c>
      <c r="C164" s="280" t="s">
        <v>33</v>
      </c>
      <c r="D164" s="276" t="s">
        <v>75</v>
      </c>
      <c r="E164" s="277">
        <v>0</v>
      </c>
      <c r="F164" s="284"/>
      <c r="G164" s="285"/>
      <c r="H164" s="285"/>
      <c r="I164" s="248">
        <f t="shared" si="9"/>
        <v>0</v>
      </c>
      <c r="J164" s="36">
        <v>17</v>
      </c>
    </row>
    <row r="165" spans="1:10" ht="18.75">
      <c r="A165" s="5">
        <v>1</v>
      </c>
      <c r="B165" s="53">
        <v>5.0999999999999996</v>
      </c>
      <c r="C165" s="280" t="s">
        <v>99</v>
      </c>
      <c r="D165" s="276" t="s">
        <v>97</v>
      </c>
      <c r="E165" s="277">
        <v>0</v>
      </c>
      <c r="F165" s="281"/>
      <c r="G165" s="281"/>
      <c r="H165" s="281"/>
      <c r="I165" s="248">
        <f t="shared" si="9"/>
        <v>0</v>
      </c>
      <c r="J165" s="36">
        <v>16</v>
      </c>
    </row>
    <row r="166" spans="1:10" ht="18.75">
      <c r="A166" s="5">
        <v>2</v>
      </c>
      <c r="B166" s="53">
        <v>5.0999999999999996</v>
      </c>
      <c r="C166" s="280" t="s">
        <v>2</v>
      </c>
      <c r="D166" s="276" t="s">
        <v>113</v>
      </c>
      <c r="E166" s="277">
        <v>0</v>
      </c>
      <c r="F166" s="281"/>
      <c r="G166" s="281"/>
      <c r="H166" s="281"/>
      <c r="I166" s="248">
        <f t="shared" si="9"/>
        <v>0</v>
      </c>
      <c r="J166" s="36">
        <v>15</v>
      </c>
    </row>
    <row r="167" spans="1:10" ht="18.75">
      <c r="A167" s="5">
        <v>1</v>
      </c>
      <c r="B167" s="54">
        <v>5.0999999999999996</v>
      </c>
      <c r="C167" s="280" t="s">
        <v>36</v>
      </c>
      <c r="D167" s="276" t="s">
        <v>74</v>
      </c>
      <c r="E167" s="277">
        <v>0</v>
      </c>
      <c r="F167" s="285"/>
      <c r="G167" s="285"/>
      <c r="H167" s="285"/>
      <c r="I167" s="248">
        <f t="shared" si="9"/>
        <v>0</v>
      </c>
      <c r="J167" s="252">
        <v>0</v>
      </c>
    </row>
    <row r="168" spans="1:10" ht="21" customHeight="1">
      <c r="A168" s="5">
        <v>1</v>
      </c>
      <c r="B168" s="54">
        <v>5.0999999999999996</v>
      </c>
      <c r="C168" s="280" t="s">
        <v>27</v>
      </c>
      <c r="D168" s="276" t="s">
        <v>74</v>
      </c>
      <c r="E168" s="277">
        <v>0</v>
      </c>
      <c r="F168" s="285"/>
      <c r="G168" s="285"/>
      <c r="H168" s="285"/>
      <c r="I168" s="248">
        <f t="shared" si="9"/>
        <v>0</v>
      </c>
      <c r="J168" s="252">
        <v>0</v>
      </c>
    </row>
    <row r="169" spans="1:10" ht="18.75">
      <c r="A169" s="5">
        <v>2</v>
      </c>
      <c r="B169" s="53">
        <v>5.0999999999999996</v>
      </c>
      <c r="C169" s="280" t="s">
        <v>41</v>
      </c>
      <c r="D169" s="276" t="s">
        <v>113</v>
      </c>
      <c r="E169" s="277">
        <v>0</v>
      </c>
      <c r="F169" s="281"/>
      <c r="G169" s="281"/>
      <c r="H169" s="281"/>
      <c r="I169" s="248">
        <f t="shared" si="9"/>
        <v>0</v>
      </c>
      <c r="J169" s="252">
        <v>0</v>
      </c>
    </row>
    <row r="170" spans="1:10" ht="18.75">
      <c r="A170" s="5">
        <v>1</v>
      </c>
      <c r="B170" s="54">
        <v>5.0999999999999996</v>
      </c>
      <c r="C170" s="275" t="s">
        <v>117</v>
      </c>
      <c r="D170" s="276" t="s">
        <v>83</v>
      </c>
      <c r="E170" s="277">
        <v>0</v>
      </c>
      <c r="F170" s="278"/>
      <c r="G170" s="278"/>
      <c r="H170" s="278"/>
      <c r="I170" s="248">
        <f t="shared" si="9"/>
        <v>0</v>
      </c>
      <c r="J170" s="252">
        <v>0</v>
      </c>
    </row>
    <row r="171" spans="1:10" ht="16.5">
      <c r="A171" s="64" t="s">
        <v>87</v>
      </c>
      <c r="B171" s="56">
        <v>6</v>
      </c>
      <c r="C171" s="232" t="s">
        <v>84</v>
      </c>
      <c r="D171" s="25" t="s">
        <v>44</v>
      </c>
      <c r="E171" s="18"/>
      <c r="F171" s="61" t="s">
        <v>85</v>
      </c>
      <c r="G171" s="61" t="s">
        <v>86</v>
      </c>
      <c r="H171" s="61"/>
      <c r="I171" s="234" t="s">
        <v>26</v>
      </c>
      <c r="J171" s="35" t="s">
        <v>32</v>
      </c>
    </row>
    <row r="172" spans="1:10" ht="18.75">
      <c r="A172" s="5">
        <v>1</v>
      </c>
      <c r="B172" s="53">
        <v>6.1</v>
      </c>
      <c r="C172" s="286" t="s">
        <v>23</v>
      </c>
      <c r="D172" s="276" t="s">
        <v>103</v>
      </c>
      <c r="E172" s="277">
        <v>5</v>
      </c>
      <c r="F172" s="285"/>
      <c r="G172" s="285"/>
      <c r="H172" s="285"/>
      <c r="I172" s="248">
        <f t="shared" ref="I172:I182" si="10">SUM(F172:H172)</f>
        <v>0</v>
      </c>
      <c r="J172" s="36">
        <v>30</v>
      </c>
    </row>
    <row r="173" spans="1:10" ht="18.75">
      <c r="A173" s="5">
        <v>2</v>
      </c>
      <c r="B173" s="53">
        <v>6.1</v>
      </c>
      <c r="C173" s="280" t="s">
        <v>37</v>
      </c>
      <c r="D173" s="276" t="s">
        <v>89</v>
      </c>
      <c r="E173" s="277">
        <v>5</v>
      </c>
      <c r="F173" s="281"/>
      <c r="G173" s="281"/>
      <c r="H173" s="281"/>
      <c r="I173" s="248">
        <f t="shared" si="10"/>
        <v>0</v>
      </c>
      <c r="J173" s="36">
        <v>26</v>
      </c>
    </row>
    <row r="174" spans="1:10" ht="18.75">
      <c r="A174" s="5">
        <v>1</v>
      </c>
      <c r="B174" s="53">
        <v>6.1</v>
      </c>
      <c r="C174" s="288" t="s">
        <v>19</v>
      </c>
      <c r="D174" s="276" t="s">
        <v>89</v>
      </c>
      <c r="E174" s="277">
        <v>5</v>
      </c>
      <c r="F174" s="284"/>
      <c r="G174" s="284"/>
      <c r="H174" s="284"/>
      <c r="I174" s="248">
        <f t="shared" si="10"/>
        <v>0</v>
      </c>
      <c r="J174" s="36">
        <v>23</v>
      </c>
    </row>
    <row r="175" spans="1:10" ht="18.75">
      <c r="A175" s="5">
        <v>2</v>
      </c>
      <c r="B175" s="54">
        <v>6.1</v>
      </c>
      <c r="C175" s="280" t="s">
        <v>90</v>
      </c>
      <c r="D175" s="276" t="s">
        <v>103</v>
      </c>
      <c r="E175" s="277">
        <v>5</v>
      </c>
      <c r="F175" s="285"/>
      <c r="G175" s="285"/>
      <c r="H175" s="285"/>
      <c r="I175" s="248">
        <f t="shared" si="10"/>
        <v>0</v>
      </c>
      <c r="J175" s="36">
        <v>21</v>
      </c>
    </row>
    <row r="176" spans="1:10" ht="18.75">
      <c r="A176" s="5">
        <v>1</v>
      </c>
      <c r="B176" s="53">
        <v>6.1</v>
      </c>
      <c r="C176" s="280" t="s">
        <v>100</v>
      </c>
      <c r="D176" s="276" t="s">
        <v>89</v>
      </c>
      <c r="E176" s="277">
        <v>5</v>
      </c>
      <c r="F176" s="285"/>
      <c r="G176" s="285"/>
      <c r="H176" s="285"/>
      <c r="I176" s="248">
        <f t="shared" si="10"/>
        <v>0</v>
      </c>
      <c r="J176" s="36">
        <v>20</v>
      </c>
    </row>
    <row r="177" spans="1:10" ht="18.75">
      <c r="A177" s="5">
        <v>1</v>
      </c>
      <c r="B177" s="54">
        <v>6.1</v>
      </c>
      <c r="C177" s="280" t="s">
        <v>18</v>
      </c>
      <c r="D177" s="276" t="s">
        <v>74</v>
      </c>
      <c r="E177" s="277">
        <v>5</v>
      </c>
      <c r="F177" s="278"/>
      <c r="G177" s="278"/>
      <c r="H177" s="278"/>
      <c r="I177" s="248">
        <f t="shared" si="10"/>
        <v>0</v>
      </c>
      <c r="J177" s="36">
        <v>19</v>
      </c>
    </row>
    <row r="178" spans="1:10" ht="18.75">
      <c r="A178" s="5">
        <v>2</v>
      </c>
      <c r="B178" s="53">
        <v>6.1</v>
      </c>
      <c r="C178" s="280" t="s">
        <v>14</v>
      </c>
      <c r="D178" s="276" t="s">
        <v>74</v>
      </c>
      <c r="E178" s="277">
        <v>5</v>
      </c>
      <c r="F178" s="285"/>
      <c r="G178" s="285"/>
      <c r="H178" s="285"/>
      <c r="I178" s="248">
        <f t="shared" si="10"/>
        <v>0</v>
      </c>
      <c r="J178" s="36">
        <v>18</v>
      </c>
    </row>
    <row r="179" spans="1:10" ht="18.75">
      <c r="A179" s="5">
        <v>2</v>
      </c>
      <c r="B179" s="54">
        <v>6.1</v>
      </c>
      <c r="C179" s="280" t="s">
        <v>98</v>
      </c>
      <c r="D179" s="276" t="s">
        <v>103</v>
      </c>
      <c r="E179" s="277">
        <v>5</v>
      </c>
      <c r="F179" s="281"/>
      <c r="G179" s="281"/>
      <c r="H179" s="281"/>
      <c r="I179" s="248">
        <f t="shared" si="10"/>
        <v>0</v>
      </c>
      <c r="J179" s="36">
        <v>17</v>
      </c>
    </row>
    <row r="180" spans="1:10" ht="18.75">
      <c r="A180" s="5">
        <v>1</v>
      </c>
      <c r="B180" s="53">
        <v>6.1</v>
      </c>
      <c r="C180" s="280" t="s">
        <v>109</v>
      </c>
      <c r="D180" s="276" t="s">
        <v>113</v>
      </c>
      <c r="E180" s="277">
        <v>5</v>
      </c>
      <c r="F180" s="281"/>
      <c r="G180" s="281"/>
      <c r="H180" s="281"/>
      <c r="I180" s="248">
        <f t="shared" si="10"/>
        <v>0</v>
      </c>
      <c r="J180" s="36">
        <v>16</v>
      </c>
    </row>
    <row r="181" spans="1:10" ht="18.75">
      <c r="A181" s="5">
        <v>1</v>
      </c>
      <c r="B181" s="53">
        <v>6.1</v>
      </c>
      <c r="C181" s="288" t="s">
        <v>136</v>
      </c>
      <c r="D181" s="276" t="s">
        <v>113</v>
      </c>
      <c r="E181" s="277">
        <v>5</v>
      </c>
      <c r="F181" s="284"/>
      <c r="G181" s="285"/>
      <c r="H181" s="285"/>
      <c r="I181" s="248">
        <f t="shared" si="10"/>
        <v>0</v>
      </c>
      <c r="J181" s="36">
        <v>15</v>
      </c>
    </row>
    <row r="182" spans="1:10" ht="18.75">
      <c r="A182" s="5">
        <v>1</v>
      </c>
      <c r="B182" s="53">
        <v>6.1</v>
      </c>
      <c r="C182" s="280" t="s">
        <v>104</v>
      </c>
      <c r="D182" s="276" t="s">
        <v>89</v>
      </c>
      <c r="E182" s="277">
        <v>5</v>
      </c>
      <c r="F182" s="281"/>
      <c r="G182" s="281"/>
      <c r="H182" s="281"/>
      <c r="I182" s="248">
        <f t="shared" si="10"/>
        <v>0</v>
      </c>
      <c r="J182" s="252">
        <v>0</v>
      </c>
    </row>
  </sheetData>
  <phoneticPr fontId="39" type="noConversion"/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67"/>
  <sheetViews>
    <sheetView view="pageLayout" workbookViewId="0">
      <selection activeCell="I11" sqref="I11"/>
    </sheetView>
  </sheetViews>
  <sheetFormatPr defaultRowHeight="12.75"/>
  <cols>
    <col min="1" max="1" width="4.28515625" customWidth="1"/>
    <col min="2" max="2" width="7.7109375" customWidth="1"/>
    <col min="3" max="3" width="26" customWidth="1"/>
    <col min="4" max="4" width="15.5703125" style="268" customWidth="1"/>
    <col min="5" max="5" width="5.28515625" customWidth="1"/>
    <col min="6" max="8" width="4.28515625" customWidth="1"/>
    <col min="9" max="9" width="8.140625" customWidth="1"/>
    <col min="10" max="10" width="5.140625" customWidth="1"/>
    <col min="11" max="11" width="3.5703125" customWidth="1"/>
    <col min="12" max="12" width="8.7109375" customWidth="1"/>
    <col min="13" max="13" width="4.28515625" customWidth="1"/>
    <col min="14" max="14" width="7.7109375" customWidth="1"/>
    <col min="15" max="15" width="26" customWidth="1"/>
    <col min="16" max="16" width="15.5703125" customWidth="1"/>
    <col min="17" max="17" width="4.7109375" customWidth="1"/>
    <col min="18" max="20" width="4.28515625" customWidth="1"/>
    <col min="21" max="21" width="8.140625" customWidth="1"/>
    <col min="22" max="22" width="5.140625" customWidth="1"/>
    <col min="23" max="23" width="3.5703125" customWidth="1"/>
    <col min="24" max="24" width="8.7109375" customWidth="1"/>
  </cols>
  <sheetData>
    <row r="1" spans="1:12" ht="18.75">
      <c r="A1" s="65"/>
      <c r="B1" s="66"/>
      <c r="C1" s="184" t="s">
        <v>159</v>
      </c>
      <c r="D1" s="260"/>
      <c r="E1" s="68"/>
      <c r="F1" s="69"/>
      <c r="G1" s="70"/>
      <c r="H1" s="70"/>
      <c r="I1" s="198"/>
      <c r="J1" s="72"/>
      <c r="K1" s="118"/>
      <c r="L1" s="209"/>
    </row>
    <row r="2" spans="1:12" ht="18">
      <c r="A2" s="82"/>
      <c r="B2" s="83" t="s">
        <v>123</v>
      </c>
      <c r="C2" s="86" t="s">
        <v>160</v>
      </c>
      <c r="D2" s="261"/>
      <c r="E2" s="199" t="s">
        <v>163</v>
      </c>
      <c r="F2" s="86"/>
      <c r="G2" s="87"/>
      <c r="H2" s="87"/>
      <c r="I2" s="87"/>
      <c r="J2" s="89"/>
      <c r="K2" s="123"/>
      <c r="L2" s="209"/>
    </row>
    <row r="3" spans="1:12" ht="21" customHeight="1">
      <c r="A3" s="75" t="s">
        <v>48</v>
      </c>
      <c r="B3" s="76" t="s">
        <v>43</v>
      </c>
      <c r="C3" s="77" t="s">
        <v>0</v>
      </c>
      <c r="D3" s="262" t="s">
        <v>1</v>
      </c>
      <c r="E3" s="202" t="s">
        <v>47</v>
      </c>
      <c r="F3" s="79"/>
      <c r="G3" s="80"/>
      <c r="H3" s="80"/>
      <c r="I3" s="81"/>
      <c r="J3" s="81"/>
      <c r="K3" s="123"/>
      <c r="L3" s="209"/>
    </row>
    <row r="4" spans="1:12" ht="16.5" customHeight="1">
      <c r="A4" s="203">
        <v>3</v>
      </c>
      <c r="B4" s="204" t="s">
        <v>45</v>
      </c>
      <c r="C4" s="205" t="s">
        <v>46</v>
      </c>
      <c r="D4" s="263" t="s">
        <v>89</v>
      </c>
      <c r="E4" s="208"/>
      <c r="F4" s="207" t="s">
        <v>85</v>
      </c>
      <c r="G4" s="207" t="s">
        <v>86</v>
      </c>
      <c r="H4" s="208" t="s">
        <v>121</v>
      </c>
      <c r="I4" s="208" t="s">
        <v>26</v>
      </c>
      <c r="J4" s="208">
        <v>10.9</v>
      </c>
      <c r="K4" s="120" t="s">
        <v>24</v>
      </c>
      <c r="L4" s="209"/>
    </row>
    <row r="5" spans="1:12" ht="16.5" customHeight="1">
      <c r="A5" s="5">
        <v>2</v>
      </c>
      <c r="B5" s="53">
        <v>5.0999999999999996</v>
      </c>
      <c r="C5" s="238" t="s">
        <v>122</v>
      </c>
      <c r="D5" s="264" t="s">
        <v>89</v>
      </c>
      <c r="E5" s="247">
        <v>0</v>
      </c>
      <c r="F5" s="250">
        <v>94</v>
      </c>
      <c r="G5" s="250">
        <v>96</v>
      </c>
      <c r="H5" s="250">
        <v>95</v>
      </c>
      <c r="I5" s="248">
        <f>SUM(F5:H5)</f>
        <v>285</v>
      </c>
      <c r="J5" s="252"/>
      <c r="K5" s="120">
        <f t="shared" ref="K5:K45" si="0">E5+I5</f>
        <v>285</v>
      </c>
      <c r="L5" s="209">
        <f>SUM(K5:K9)</f>
        <v>842</v>
      </c>
    </row>
    <row r="6" spans="1:12" ht="16.5" customHeight="1">
      <c r="A6" s="5">
        <v>2</v>
      </c>
      <c r="B6" s="53">
        <v>6.1</v>
      </c>
      <c r="C6" s="239" t="s">
        <v>37</v>
      </c>
      <c r="D6" s="264" t="s">
        <v>89</v>
      </c>
      <c r="E6" s="247">
        <v>5</v>
      </c>
      <c r="F6" s="250">
        <v>93</v>
      </c>
      <c r="G6" s="250">
        <v>90</v>
      </c>
      <c r="H6" s="250">
        <v>89</v>
      </c>
      <c r="I6" s="248">
        <f>SUM(F6:H6)</f>
        <v>272</v>
      </c>
      <c r="J6" s="252"/>
      <c r="K6" s="120">
        <f t="shared" si="0"/>
        <v>277</v>
      </c>
      <c r="L6" s="209"/>
    </row>
    <row r="7" spans="1:12" ht="16.5" customHeight="1">
      <c r="A7" s="5">
        <v>1</v>
      </c>
      <c r="B7" s="53">
        <v>6.1</v>
      </c>
      <c r="C7" s="239" t="s">
        <v>19</v>
      </c>
      <c r="D7" s="264" t="s">
        <v>89</v>
      </c>
      <c r="E7" s="247">
        <v>5</v>
      </c>
      <c r="F7" s="248">
        <v>92</v>
      </c>
      <c r="G7" s="248">
        <v>92</v>
      </c>
      <c r="H7" s="248">
        <v>91</v>
      </c>
      <c r="I7" s="248">
        <f>SUM(F7:H7)</f>
        <v>275</v>
      </c>
      <c r="J7" s="252"/>
      <c r="K7" s="120">
        <f t="shared" si="0"/>
        <v>280</v>
      </c>
      <c r="L7" s="209"/>
    </row>
    <row r="8" spans="1:12" ht="16.5" customHeight="1">
      <c r="A8" s="5">
        <v>1</v>
      </c>
      <c r="B8" s="53">
        <v>6.1</v>
      </c>
      <c r="C8" s="239" t="s">
        <v>100</v>
      </c>
      <c r="D8" s="264" t="s">
        <v>89</v>
      </c>
      <c r="E8" s="247">
        <v>5</v>
      </c>
      <c r="F8" s="249">
        <v>86</v>
      </c>
      <c r="G8" s="249">
        <v>83</v>
      </c>
      <c r="H8" s="249">
        <v>83</v>
      </c>
      <c r="I8" s="248">
        <f>SUM(F8:H8)</f>
        <v>252</v>
      </c>
      <c r="J8" s="252"/>
      <c r="K8" s="120" t="s">
        <v>24</v>
      </c>
      <c r="L8" s="209"/>
    </row>
    <row r="9" spans="1:12" ht="16.5" customHeight="1">
      <c r="A9" s="5">
        <v>1</v>
      </c>
      <c r="B9" s="53">
        <v>6.1</v>
      </c>
      <c r="C9" s="239" t="s">
        <v>104</v>
      </c>
      <c r="D9" s="264" t="s">
        <v>89</v>
      </c>
      <c r="E9" s="247">
        <v>5</v>
      </c>
      <c r="F9" s="250"/>
      <c r="G9" s="250"/>
      <c r="H9" s="250"/>
      <c r="I9" s="248">
        <f>SUM(F9:H9)</f>
        <v>0</v>
      </c>
      <c r="J9" s="252"/>
      <c r="K9" s="120" t="s">
        <v>24</v>
      </c>
      <c r="L9" s="209"/>
    </row>
    <row r="10" spans="1:12" ht="16.5" customHeight="1">
      <c r="A10" s="203">
        <v>3</v>
      </c>
      <c r="B10" s="204" t="s">
        <v>45</v>
      </c>
      <c r="C10" s="240" t="s">
        <v>46</v>
      </c>
      <c r="D10" s="263" t="s">
        <v>103</v>
      </c>
      <c r="E10" s="208"/>
      <c r="F10" s="207" t="s">
        <v>85</v>
      </c>
      <c r="G10" s="207" t="s">
        <v>86</v>
      </c>
      <c r="H10" s="208" t="s">
        <v>121</v>
      </c>
      <c r="I10" s="208" t="s">
        <v>26</v>
      </c>
      <c r="J10" s="208">
        <v>10.9</v>
      </c>
      <c r="K10" s="171" t="s">
        <v>24</v>
      </c>
      <c r="L10" s="210" t="s">
        <v>24</v>
      </c>
    </row>
    <row r="11" spans="1:12" ht="16.5" customHeight="1">
      <c r="A11" s="5">
        <v>2</v>
      </c>
      <c r="B11" s="54">
        <v>6.1</v>
      </c>
      <c r="C11" s="239" t="s">
        <v>98</v>
      </c>
      <c r="D11" s="264" t="s">
        <v>103</v>
      </c>
      <c r="E11" s="247">
        <v>5</v>
      </c>
      <c r="F11" s="250">
        <v>93</v>
      </c>
      <c r="G11" s="250">
        <v>90</v>
      </c>
      <c r="H11" s="250">
        <v>86</v>
      </c>
      <c r="I11" s="248">
        <f>SUM(F11:H11)</f>
        <v>269</v>
      </c>
      <c r="J11" s="252"/>
      <c r="K11" s="120">
        <f t="shared" si="0"/>
        <v>274</v>
      </c>
      <c r="L11" s="209">
        <f>SUM(K11:K15)</f>
        <v>830</v>
      </c>
    </row>
    <row r="12" spans="1:12" ht="16.5" customHeight="1">
      <c r="A12" s="5">
        <v>2</v>
      </c>
      <c r="B12" s="54">
        <v>6.1</v>
      </c>
      <c r="C12" s="239" t="s">
        <v>90</v>
      </c>
      <c r="D12" s="264" t="s">
        <v>103</v>
      </c>
      <c r="E12" s="247">
        <v>5</v>
      </c>
      <c r="F12" s="249">
        <v>85</v>
      </c>
      <c r="G12" s="249">
        <v>90</v>
      </c>
      <c r="H12" s="249">
        <v>86</v>
      </c>
      <c r="I12" s="248">
        <f>SUM(F12:H12)</f>
        <v>261</v>
      </c>
      <c r="J12" s="252"/>
      <c r="K12" s="120" t="s">
        <v>24</v>
      </c>
      <c r="L12" s="209"/>
    </row>
    <row r="13" spans="1:12" ht="16.5" customHeight="1">
      <c r="A13" s="5">
        <v>1</v>
      </c>
      <c r="B13" s="54">
        <v>3.1</v>
      </c>
      <c r="C13" s="239" t="s">
        <v>68</v>
      </c>
      <c r="D13" s="264" t="s">
        <v>103</v>
      </c>
      <c r="E13" s="247">
        <v>8</v>
      </c>
      <c r="F13" s="249">
        <v>87</v>
      </c>
      <c r="G13" s="249">
        <v>89</v>
      </c>
      <c r="H13" s="249">
        <v>85</v>
      </c>
      <c r="I13" s="248">
        <f>SUM(F13:H13)</f>
        <v>261</v>
      </c>
      <c r="J13" s="252"/>
      <c r="K13" s="120" t="s">
        <v>24</v>
      </c>
      <c r="L13" s="209"/>
    </row>
    <row r="14" spans="1:12" ht="16.5" customHeight="1">
      <c r="A14" s="5">
        <v>1</v>
      </c>
      <c r="B14" s="53">
        <v>6.1</v>
      </c>
      <c r="C14" s="241" t="s">
        <v>23</v>
      </c>
      <c r="D14" s="264" t="s">
        <v>103</v>
      </c>
      <c r="E14" s="247">
        <v>5</v>
      </c>
      <c r="F14" s="249">
        <v>92</v>
      </c>
      <c r="G14" s="249">
        <v>89</v>
      </c>
      <c r="H14" s="249">
        <v>86</v>
      </c>
      <c r="I14" s="248">
        <f>SUM(F14:H14)</f>
        <v>267</v>
      </c>
      <c r="J14" s="252"/>
      <c r="K14" s="120">
        <f t="shared" si="0"/>
        <v>272</v>
      </c>
      <c r="L14" s="209"/>
    </row>
    <row r="15" spans="1:12" ht="16.5" customHeight="1">
      <c r="A15" s="5">
        <v>1</v>
      </c>
      <c r="B15" s="106">
        <v>5.0999999999999996</v>
      </c>
      <c r="C15" s="242" t="s">
        <v>73</v>
      </c>
      <c r="D15" s="265" t="s">
        <v>103</v>
      </c>
      <c r="E15" s="247">
        <v>0</v>
      </c>
      <c r="F15" s="249">
        <v>95</v>
      </c>
      <c r="G15" s="249">
        <v>96</v>
      </c>
      <c r="H15" s="249">
        <v>93</v>
      </c>
      <c r="I15" s="248">
        <f>SUM(F15:H15)</f>
        <v>284</v>
      </c>
      <c r="J15" s="252"/>
      <c r="K15" s="120">
        <f t="shared" si="0"/>
        <v>284</v>
      </c>
      <c r="L15" s="209"/>
    </row>
    <row r="16" spans="1:12" ht="16.5" customHeight="1">
      <c r="A16" s="203">
        <v>3</v>
      </c>
      <c r="B16" s="204" t="s">
        <v>45</v>
      </c>
      <c r="C16" s="240" t="s">
        <v>46</v>
      </c>
      <c r="D16" s="263" t="s">
        <v>74</v>
      </c>
      <c r="E16" s="208"/>
      <c r="F16" s="207" t="s">
        <v>85</v>
      </c>
      <c r="G16" s="207" t="s">
        <v>86</v>
      </c>
      <c r="H16" s="208" t="s">
        <v>121</v>
      </c>
      <c r="I16" s="208" t="s">
        <v>26</v>
      </c>
      <c r="J16" s="208">
        <v>10.9</v>
      </c>
      <c r="K16" s="171" t="s">
        <v>24</v>
      </c>
      <c r="L16" s="209"/>
    </row>
    <row r="17" spans="1:12" ht="16.5" customHeight="1">
      <c r="A17" s="5">
        <v>2</v>
      </c>
      <c r="B17" s="53">
        <v>6.1</v>
      </c>
      <c r="C17" s="239" t="s">
        <v>14</v>
      </c>
      <c r="D17" s="264" t="s">
        <v>74</v>
      </c>
      <c r="E17" s="247">
        <v>5</v>
      </c>
      <c r="F17" s="249">
        <v>88</v>
      </c>
      <c r="G17" s="249">
        <v>83</v>
      </c>
      <c r="H17" s="249">
        <v>88</v>
      </c>
      <c r="I17" s="248">
        <f t="shared" ref="I17:I28" si="1">SUM(F17:H17)</f>
        <v>259</v>
      </c>
      <c r="J17" s="252"/>
      <c r="K17" s="120" t="s">
        <v>24</v>
      </c>
      <c r="L17" s="209">
        <f>SUM(K17:K21)</f>
        <v>834</v>
      </c>
    </row>
    <row r="18" spans="1:12" ht="16.5" customHeight="1">
      <c r="A18" s="5">
        <v>1</v>
      </c>
      <c r="B18" s="54">
        <v>5.0999999999999996</v>
      </c>
      <c r="C18" s="239" t="s">
        <v>36</v>
      </c>
      <c r="D18" s="264" t="s">
        <v>74</v>
      </c>
      <c r="E18" s="247">
        <v>0</v>
      </c>
      <c r="F18" s="249">
        <v>93</v>
      </c>
      <c r="G18" s="249">
        <v>93</v>
      </c>
      <c r="H18" s="249">
        <v>96</v>
      </c>
      <c r="I18" s="248">
        <f t="shared" si="1"/>
        <v>282</v>
      </c>
      <c r="J18" s="252"/>
      <c r="K18" s="120">
        <f t="shared" si="0"/>
        <v>282</v>
      </c>
      <c r="L18" s="209"/>
    </row>
    <row r="19" spans="1:12" ht="16.5" customHeight="1">
      <c r="A19" s="5">
        <v>1</v>
      </c>
      <c r="B19" s="54">
        <v>5.0999999999999996</v>
      </c>
      <c r="C19" s="239" t="s">
        <v>27</v>
      </c>
      <c r="D19" s="264" t="s">
        <v>74</v>
      </c>
      <c r="E19" s="247">
        <v>0</v>
      </c>
      <c r="F19" s="249"/>
      <c r="G19" s="249"/>
      <c r="H19" s="249"/>
      <c r="I19" s="248">
        <f t="shared" si="1"/>
        <v>0</v>
      </c>
      <c r="J19" s="252"/>
      <c r="K19" s="120">
        <f t="shared" si="0"/>
        <v>0</v>
      </c>
      <c r="L19" s="209"/>
    </row>
    <row r="20" spans="1:12" ht="16.5" customHeight="1">
      <c r="A20" s="5">
        <v>1</v>
      </c>
      <c r="B20" s="54">
        <v>6.1</v>
      </c>
      <c r="C20" s="239" t="s">
        <v>18</v>
      </c>
      <c r="D20" s="264" t="s">
        <v>74</v>
      </c>
      <c r="E20" s="247">
        <v>5</v>
      </c>
      <c r="F20" s="251">
        <v>83</v>
      </c>
      <c r="G20" s="251">
        <v>90</v>
      </c>
      <c r="H20" s="251">
        <v>92</v>
      </c>
      <c r="I20" s="248">
        <f t="shared" si="1"/>
        <v>265</v>
      </c>
      <c r="J20" s="252"/>
      <c r="K20" s="120">
        <f t="shared" si="0"/>
        <v>270</v>
      </c>
      <c r="L20" s="209"/>
    </row>
    <row r="21" spans="1:12" ht="16.5" customHeight="1">
      <c r="A21" s="5">
        <v>1</v>
      </c>
      <c r="B21" s="53">
        <v>5.0999999999999996</v>
      </c>
      <c r="C21" s="239" t="s">
        <v>92</v>
      </c>
      <c r="D21" s="264" t="s">
        <v>74</v>
      </c>
      <c r="E21" s="247">
        <v>0</v>
      </c>
      <c r="F21" s="248">
        <v>97</v>
      </c>
      <c r="G21" s="248">
        <v>91</v>
      </c>
      <c r="H21" s="248">
        <v>94</v>
      </c>
      <c r="I21" s="248">
        <f t="shared" si="1"/>
        <v>282</v>
      </c>
      <c r="J21" s="252"/>
      <c r="K21" s="120">
        <f t="shared" si="0"/>
        <v>282</v>
      </c>
      <c r="L21" s="209"/>
    </row>
    <row r="22" spans="1:12" ht="16.5" customHeight="1">
      <c r="A22" s="203">
        <v>3</v>
      </c>
      <c r="B22" s="204" t="s">
        <v>45</v>
      </c>
      <c r="C22" s="240" t="s">
        <v>46</v>
      </c>
      <c r="D22" s="263" t="s">
        <v>97</v>
      </c>
      <c r="E22" s="208"/>
      <c r="F22" s="207" t="s">
        <v>85</v>
      </c>
      <c r="G22" s="207" t="s">
        <v>86</v>
      </c>
      <c r="H22" s="208" t="s">
        <v>121</v>
      </c>
      <c r="I22" s="208" t="s">
        <v>26</v>
      </c>
      <c r="J22" s="208">
        <v>10.9</v>
      </c>
      <c r="K22" s="171" t="s">
        <v>24</v>
      </c>
      <c r="L22" s="209"/>
    </row>
    <row r="23" spans="1:12" ht="16.5" customHeight="1">
      <c r="A23" s="5">
        <v>1</v>
      </c>
      <c r="B23" s="98">
        <v>5.0999999999999996</v>
      </c>
      <c r="C23" s="239" t="s">
        <v>22</v>
      </c>
      <c r="D23" s="264" t="s">
        <v>97</v>
      </c>
      <c r="E23" s="247">
        <v>0</v>
      </c>
      <c r="F23" s="248">
        <v>91</v>
      </c>
      <c r="G23" s="249">
        <v>90</v>
      </c>
      <c r="H23" s="249">
        <v>94</v>
      </c>
      <c r="I23" s="248">
        <f t="shared" si="1"/>
        <v>275</v>
      </c>
      <c r="J23" s="252"/>
      <c r="K23" s="120">
        <f t="shared" si="0"/>
        <v>275</v>
      </c>
      <c r="L23" s="209">
        <f>SUM(K23:K28)</f>
        <v>752</v>
      </c>
    </row>
    <row r="24" spans="1:12" ht="16.5" customHeight="1">
      <c r="A24" s="5">
        <v>1</v>
      </c>
      <c r="B24" s="53">
        <v>3.1</v>
      </c>
      <c r="C24" s="239" t="s">
        <v>93</v>
      </c>
      <c r="D24" s="264" t="s">
        <v>97</v>
      </c>
      <c r="E24" s="247">
        <v>8</v>
      </c>
      <c r="F24" s="248">
        <v>77</v>
      </c>
      <c r="G24" s="249">
        <v>56</v>
      </c>
      <c r="H24" s="249">
        <v>76</v>
      </c>
      <c r="I24" s="248">
        <f t="shared" si="1"/>
        <v>209</v>
      </c>
      <c r="J24" s="252"/>
      <c r="K24" s="120" t="s">
        <v>24</v>
      </c>
      <c r="L24" s="209"/>
    </row>
    <row r="25" spans="1:12" ht="16.5" customHeight="1">
      <c r="A25" s="5">
        <v>1</v>
      </c>
      <c r="B25" s="53">
        <v>3.1</v>
      </c>
      <c r="C25" s="239" t="s">
        <v>96</v>
      </c>
      <c r="D25" s="264" t="s">
        <v>97</v>
      </c>
      <c r="E25" s="247">
        <v>8</v>
      </c>
      <c r="F25" s="248"/>
      <c r="G25" s="248"/>
      <c r="H25" s="248"/>
      <c r="I25" s="248">
        <f t="shared" si="1"/>
        <v>0</v>
      </c>
      <c r="J25" s="252"/>
      <c r="K25" s="120" t="s">
        <v>24</v>
      </c>
      <c r="L25" s="209" t="s">
        <v>24</v>
      </c>
    </row>
    <row r="26" spans="1:12" ht="16.5" customHeight="1">
      <c r="A26" s="5"/>
      <c r="B26" s="53">
        <v>3.1</v>
      </c>
      <c r="C26" s="239" t="s">
        <v>94</v>
      </c>
      <c r="D26" s="264" t="s">
        <v>97</v>
      </c>
      <c r="E26" s="247">
        <v>8</v>
      </c>
      <c r="F26" s="250"/>
      <c r="G26" s="250"/>
      <c r="H26" s="250"/>
      <c r="I26" s="248">
        <f t="shared" si="1"/>
        <v>0</v>
      </c>
      <c r="J26" s="252"/>
      <c r="K26" s="120" t="s">
        <v>24</v>
      </c>
      <c r="L26" s="209"/>
    </row>
    <row r="27" spans="1:12" ht="16.5" customHeight="1">
      <c r="A27" s="5">
        <v>1</v>
      </c>
      <c r="B27" s="53">
        <v>5.0999999999999996</v>
      </c>
      <c r="C27" s="239" t="s">
        <v>99</v>
      </c>
      <c r="D27" s="264" t="s">
        <v>97</v>
      </c>
      <c r="E27" s="247">
        <v>0</v>
      </c>
      <c r="F27" s="250">
        <v>78</v>
      </c>
      <c r="G27" s="250">
        <v>70</v>
      </c>
      <c r="H27" s="250">
        <v>85</v>
      </c>
      <c r="I27" s="248">
        <f t="shared" si="1"/>
        <v>233</v>
      </c>
      <c r="J27" s="252"/>
      <c r="K27" s="120">
        <f t="shared" si="0"/>
        <v>233</v>
      </c>
      <c r="L27" s="209"/>
    </row>
    <row r="28" spans="1:12" ht="16.5" customHeight="1">
      <c r="A28" s="5">
        <v>1</v>
      </c>
      <c r="B28" s="53">
        <v>3.1</v>
      </c>
      <c r="C28" s="239" t="s">
        <v>131</v>
      </c>
      <c r="D28" s="264" t="s">
        <v>97</v>
      </c>
      <c r="E28" s="247">
        <v>8</v>
      </c>
      <c r="F28" s="248">
        <v>78</v>
      </c>
      <c r="G28" s="249">
        <v>73</v>
      </c>
      <c r="H28" s="249">
        <v>85</v>
      </c>
      <c r="I28" s="248">
        <f t="shared" si="1"/>
        <v>236</v>
      </c>
      <c r="J28" s="253" t="s">
        <v>24</v>
      </c>
      <c r="K28" s="120">
        <f t="shared" si="0"/>
        <v>244</v>
      </c>
      <c r="L28" s="209" t="s">
        <v>24</v>
      </c>
    </row>
    <row r="29" spans="1:12" ht="16.5" customHeight="1">
      <c r="A29" s="203">
        <v>3</v>
      </c>
      <c r="B29" s="204" t="s">
        <v>45</v>
      </c>
      <c r="C29" s="240" t="s">
        <v>46</v>
      </c>
      <c r="D29" s="263" t="s">
        <v>34</v>
      </c>
      <c r="E29" s="208"/>
      <c r="F29" s="207" t="s">
        <v>85</v>
      </c>
      <c r="G29" s="207" t="s">
        <v>86</v>
      </c>
      <c r="H29" s="208" t="s">
        <v>121</v>
      </c>
      <c r="I29" s="208" t="s">
        <v>26</v>
      </c>
      <c r="J29" s="208">
        <v>10.9</v>
      </c>
      <c r="K29" s="171" t="s">
        <v>24</v>
      </c>
      <c r="L29" s="209"/>
    </row>
    <row r="30" spans="1:12" ht="16.5" customHeight="1">
      <c r="A30" s="5">
        <v>2</v>
      </c>
      <c r="B30" s="53">
        <v>2.1</v>
      </c>
      <c r="C30" s="239" t="s">
        <v>7</v>
      </c>
      <c r="D30" s="264" t="s">
        <v>34</v>
      </c>
      <c r="E30" s="247">
        <v>8</v>
      </c>
      <c r="F30" s="248">
        <v>88</v>
      </c>
      <c r="G30" s="249">
        <v>83</v>
      </c>
      <c r="H30" s="249">
        <v>90</v>
      </c>
      <c r="I30" s="248">
        <f>SUM(F30:H30)</f>
        <v>261</v>
      </c>
      <c r="J30" s="254" t="s">
        <v>24</v>
      </c>
      <c r="K30" s="120">
        <f t="shared" si="0"/>
        <v>269</v>
      </c>
      <c r="L30" s="209">
        <f>SUM(K30:K34)</f>
        <v>826</v>
      </c>
    </row>
    <row r="31" spans="1:12" ht="16.5" customHeight="1">
      <c r="A31" s="5">
        <v>2</v>
      </c>
      <c r="B31" s="53">
        <v>2.1</v>
      </c>
      <c r="C31" s="239" t="s">
        <v>6</v>
      </c>
      <c r="D31" s="264" t="s">
        <v>34</v>
      </c>
      <c r="E31" s="247">
        <v>8</v>
      </c>
      <c r="F31" s="248"/>
      <c r="G31" s="249"/>
      <c r="H31" s="249"/>
      <c r="I31" s="248">
        <f>SUM(F31:H31)</f>
        <v>0</v>
      </c>
      <c r="J31" s="254" t="s">
        <v>24</v>
      </c>
      <c r="K31" s="120" t="s">
        <v>24</v>
      </c>
      <c r="L31" s="209"/>
    </row>
    <row r="32" spans="1:12" ht="16.5" customHeight="1">
      <c r="A32" s="5">
        <v>1</v>
      </c>
      <c r="B32" s="53">
        <v>3.1</v>
      </c>
      <c r="C32" s="239" t="s">
        <v>11</v>
      </c>
      <c r="D32" s="264" t="s">
        <v>34</v>
      </c>
      <c r="E32" s="247">
        <v>8</v>
      </c>
      <c r="F32" s="248">
        <v>88</v>
      </c>
      <c r="G32" s="249">
        <v>91</v>
      </c>
      <c r="H32" s="249">
        <v>90</v>
      </c>
      <c r="I32" s="248">
        <f>SUM(F32:H32)</f>
        <v>269</v>
      </c>
      <c r="J32" s="254" t="s">
        <v>24</v>
      </c>
      <c r="K32" s="120" t="s">
        <v>24</v>
      </c>
      <c r="L32" s="209"/>
    </row>
    <row r="33" spans="1:12" ht="16.5" customHeight="1">
      <c r="A33" s="5">
        <v>1</v>
      </c>
      <c r="B33" s="100">
        <v>5.0999999999999996</v>
      </c>
      <c r="C33" s="241" t="s">
        <v>88</v>
      </c>
      <c r="D33" s="264" t="s">
        <v>34</v>
      </c>
      <c r="E33" s="247">
        <v>0</v>
      </c>
      <c r="F33" s="248">
        <v>93</v>
      </c>
      <c r="G33" s="249">
        <v>94</v>
      </c>
      <c r="H33" s="249">
        <v>93</v>
      </c>
      <c r="I33" s="248">
        <f>SUM(F33:H33)</f>
        <v>280</v>
      </c>
      <c r="J33" s="254" t="s">
        <v>24</v>
      </c>
      <c r="K33" s="120">
        <f t="shared" si="0"/>
        <v>280</v>
      </c>
      <c r="L33" s="209" t="s">
        <v>24</v>
      </c>
    </row>
    <row r="34" spans="1:12" ht="16.5" customHeight="1">
      <c r="A34" s="5">
        <v>1</v>
      </c>
      <c r="B34" s="98">
        <v>5.0999999999999996</v>
      </c>
      <c r="C34" s="241" t="s">
        <v>95</v>
      </c>
      <c r="D34" s="264" t="s">
        <v>34</v>
      </c>
      <c r="E34" s="247">
        <v>0</v>
      </c>
      <c r="F34" s="248">
        <v>93</v>
      </c>
      <c r="G34" s="249">
        <v>90</v>
      </c>
      <c r="H34" s="249">
        <v>94</v>
      </c>
      <c r="I34" s="248">
        <f>SUM(F34:H34)</f>
        <v>277</v>
      </c>
      <c r="J34" s="252"/>
      <c r="K34" s="120">
        <f t="shared" si="0"/>
        <v>277</v>
      </c>
      <c r="L34" s="209"/>
    </row>
    <row r="35" spans="1:12" ht="16.5" customHeight="1">
      <c r="A35" s="203">
        <v>3</v>
      </c>
      <c r="B35" s="204" t="s">
        <v>45</v>
      </c>
      <c r="C35" s="240" t="s">
        <v>46</v>
      </c>
      <c r="D35" s="263" t="s">
        <v>5</v>
      </c>
      <c r="E35" s="208"/>
      <c r="F35" s="207" t="s">
        <v>85</v>
      </c>
      <c r="G35" s="207" t="s">
        <v>86</v>
      </c>
      <c r="H35" s="208" t="s">
        <v>121</v>
      </c>
      <c r="I35" s="208" t="s">
        <v>26</v>
      </c>
      <c r="J35" s="208">
        <v>10.9</v>
      </c>
      <c r="K35" s="171" t="s">
        <v>24</v>
      </c>
      <c r="L35" s="209"/>
    </row>
    <row r="36" spans="1:12" ht="16.5" customHeight="1">
      <c r="A36" s="5">
        <v>2</v>
      </c>
      <c r="B36" s="53">
        <v>2.1</v>
      </c>
      <c r="C36" s="239" t="s">
        <v>4</v>
      </c>
      <c r="D36" s="264" t="s">
        <v>5</v>
      </c>
      <c r="E36" s="247">
        <v>8</v>
      </c>
      <c r="F36" s="250">
        <v>86</v>
      </c>
      <c r="G36" s="250">
        <v>83</v>
      </c>
      <c r="H36" s="250">
        <v>87</v>
      </c>
      <c r="I36" s="248">
        <f>SUM(F36:H36)</f>
        <v>256</v>
      </c>
      <c r="J36" s="252"/>
      <c r="K36" s="120">
        <f t="shared" si="0"/>
        <v>264</v>
      </c>
      <c r="L36" s="209">
        <f>SUM(K36:K39)</f>
        <v>787</v>
      </c>
    </row>
    <row r="37" spans="1:12" ht="16.5" customHeight="1">
      <c r="A37" s="5">
        <v>2</v>
      </c>
      <c r="B37" s="53">
        <v>2.1</v>
      </c>
      <c r="C37" s="239" t="s">
        <v>8</v>
      </c>
      <c r="D37" s="264" t="s">
        <v>5</v>
      </c>
      <c r="E37" s="247">
        <v>8</v>
      </c>
      <c r="F37" s="250">
        <v>87</v>
      </c>
      <c r="G37" s="250">
        <v>82</v>
      </c>
      <c r="H37" s="250">
        <v>83</v>
      </c>
      <c r="I37" s="248">
        <f>SUM(F37:H37)</f>
        <v>252</v>
      </c>
      <c r="J37" s="252"/>
      <c r="K37" s="120">
        <f t="shared" si="0"/>
        <v>260</v>
      </c>
      <c r="L37" s="209"/>
    </row>
    <row r="38" spans="1:12" ht="16.5" customHeight="1">
      <c r="A38" s="5">
        <v>1</v>
      </c>
      <c r="B38" s="53">
        <v>3.1</v>
      </c>
      <c r="C38" s="239" t="s">
        <v>17</v>
      </c>
      <c r="D38" s="264" t="s">
        <v>5</v>
      </c>
      <c r="E38" s="247">
        <v>8</v>
      </c>
      <c r="F38" s="248">
        <v>80</v>
      </c>
      <c r="G38" s="249">
        <v>88</v>
      </c>
      <c r="H38" s="249">
        <v>87</v>
      </c>
      <c r="I38" s="248">
        <f>SUM(F38:H38)</f>
        <v>255</v>
      </c>
      <c r="J38" s="252"/>
      <c r="K38" s="120">
        <f t="shared" si="0"/>
        <v>263</v>
      </c>
      <c r="L38" s="209" t="s">
        <v>24</v>
      </c>
    </row>
    <row r="39" spans="1:12" ht="16.5" customHeight="1">
      <c r="A39" s="5">
        <v>1</v>
      </c>
      <c r="B39" s="53">
        <v>4.0999999999999996</v>
      </c>
      <c r="C39" s="239" t="s">
        <v>91</v>
      </c>
      <c r="D39" s="264" t="s">
        <v>5</v>
      </c>
      <c r="E39" s="247">
        <v>8</v>
      </c>
      <c r="F39" s="248"/>
      <c r="G39" s="249"/>
      <c r="H39" s="249"/>
      <c r="I39" s="248">
        <f>SUM(F39:H39)</f>
        <v>0</v>
      </c>
      <c r="J39" s="252"/>
      <c r="K39" s="120" t="s">
        <v>24</v>
      </c>
      <c r="L39" s="209"/>
    </row>
    <row r="40" spans="1:12" ht="16.5" customHeight="1">
      <c r="A40" s="203">
        <v>3</v>
      </c>
      <c r="B40" s="204" t="s">
        <v>45</v>
      </c>
      <c r="C40" s="240" t="s">
        <v>46</v>
      </c>
      <c r="D40" s="263" t="s">
        <v>101</v>
      </c>
      <c r="E40" s="208"/>
      <c r="F40" s="207" t="s">
        <v>85</v>
      </c>
      <c r="G40" s="207" t="s">
        <v>86</v>
      </c>
      <c r="H40" s="208" t="s">
        <v>121</v>
      </c>
      <c r="I40" s="208" t="s">
        <v>26</v>
      </c>
      <c r="J40" s="208">
        <v>10.9</v>
      </c>
      <c r="K40" s="171" t="s">
        <v>24</v>
      </c>
      <c r="L40" s="209"/>
    </row>
    <row r="41" spans="1:12" ht="16.5" customHeight="1">
      <c r="A41" s="5">
        <v>1</v>
      </c>
      <c r="B41" s="53">
        <v>1.1000000000000001</v>
      </c>
      <c r="C41" s="243" t="s">
        <v>114</v>
      </c>
      <c r="D41" s="264" t="s">
        <v>101</v>
      </c>
      <c r="E41" s="247">
        <v>8</v>
      </c>
      <c r="F41" s="251">
        <v>72</v>
      </c>
      <c r="G41" s="255">
        <v>79</v>
      </c>
      <c r="H41" s="255">
        <v>70</v>
      </c>
      <c r="I41" s="248">
        <f>SUM(F41:H41)</f>
        <v>221</v>
      </c>
      <c r="J41" s="252"/>
      <c r="K41" s="120" t="s">
        <v>24</v>
      </c>
      <c r="L41" s="209">
        <f>SUM(K41:K45)</f>
        <v>772</v>
      </c>
    </row>
    <row r="42" spans="1:12" ht="16.5" customHeight="1">
      <c r="A42" s="5">
        <v>1</v>
      </c>
      <c r="B42" s="53">
        <v>1.1000000000000001</v>
      </c>
      <c r="C42" s="243" t="s">
        <v>40</v>
      </c>
      <c r="D42" s="264" t="s">
        <v>101</v>
      </c>
      <c r="E42" s="247">
        <v>8</v>
      </c>
      <c r="F42" s="251">
        <v>81</v>
      </c>
      <c r="G42" s="251">
        <v>88</v>
      </c>
      <c r="H42" s="251">
        <v>72</v>
      </c>
      <c r="I42" s="248">
        <f>SUM(F42:H42)</f>
        <v>241</v>
      </c>
      <c r="J42" s="252"/>
      <c r="K42" s="120" t="s">
        <v>24</v>
      </c>
      <c r="L42" s="209"/>
    </row>
    <row r="43" spans="1:12" ht="16.5" customHeight="1">
      <c r="A43" s="5">
        <v>1</v>
      </c>
      <c r="B43" s="53">
        <v>1.1000000000000001</v>
      </c>
      <c r="C43" s="243" t="s">
        <v>39</v>
      </c>
      <c r="D43" s="264" t="s">
        <v>101</v>
      </c>
      <c r="E43" s="247">
        <v>8</v>
      </c>
      <c r="F43" s="251">
        <v>84</v>
      </c>
      <c r="G43" s="251">
        <v>81</v>
      </c>
      <c r="H43" s="251">
        <v>77</v>
      </c>
      <c r="I43" s="248">
        <f>SUM(F43:H43)</f>
        <v>242</v>
      </c>
      <c r="J43" s="252"/>
      <c r="K43" s="120">
        <f t="shared" si="0"/>
        <v>250</v>
      </c>
      <c r="L43" s="209"/>
    </row>
    <row r="44" spans="1:12" ht="16.5" customHeight="1">
      <c r="A44" s="5">
        <v>1</v>
      </c>
      <c r="B44" s="53">
        <v>1.1000000000000001</v>
      </c>
      <c r="C44" s="243" t="s">
        <v>72</v>
      </c>
      <c r="D44" s="264" t="s">
        <v>101</v>
      </c>
      <c r="E44" s="247">
        <v>8</v>
      </c>
      <c r="F44" s="251">
        <v>86</v>
      </c>
      <c r="G44" s="255">
        <v>84</v>
      </c>
      <c r="H44" s="255">
        <v>76</v>
      </c>
      <c r="I44" s="248">
        <f>SUM(F44:H44)</f>
        <v>246</v>
      </c>
      <c r="J44" s="252"/>
      <c r="K44" s="120">
        <f t="shared" si="0"/>
        <v>254</v>
      </c>
      <c r="L44" s="209"/>
    </row>
    <row r="45" spans="1:12" ht="16.5" customHeight="1">
      <c r="A45" s="5">
        <v>1</v>
      </c>
      <c r="B45" s="53">
        <v>1.1000000000000001</v>
      </c>
      <c r="C45" s="243" t="s">
        <v>71</v>
      </c>
      <c r="D45" s="264" t="s">
        <v>101</v>
      </c>
      <c r="E45" s="247">
        <v>8</v>
      </c>
      <c r="F45" s="251">
        <v>86</v>
      </c>
      <c r="G45" s="255">
        <v>86</v>
      </c>
      <c r="H45" s="255">
        <v>88</v>
      </c>
      <c r="I45" s="248">
        <f>SUM(F45:H45)</f>
        <v>260</v>
      </c>
      <c r="J45" s="252"/>
      <c r="K45" s="120">
        <f t="shared" si="0"/>
        <v>268</v>
      </c>
      <c r="L45" s="209"/>
    </row>
    <row r="46" spans="1:12" ht="16.5" customHeight="1">
      <c r="A46" s="203">
        <v>3</v>
      </c>
      <c r="B46" s="256" t="s">
        <v>45</v>
      </c>
      <c r="C46" s="240" t="s">
        <v>46</v>
      </c>
      <c r="D46" s="266" t="s">
        <v>35</v>
      </c>
      <c r="E46" s="63"/>
      <c r="F46" s="62" t="s">
        <v>85</v>
      </c>
      <c r="G46" s="62" t="s">
        <v>86</v>
      </c>
      <c r="H46" s="63" t="s">
        <v>121</v>
      </c>
      <c r="I46" s="63" t="s">
        <v>26</v>
      </c>
      <c r="J46" s="63">
        <v>10.9</v>
      </c>
      <c r="K46" s="171" t="s">
        <v>24</v>
      </c>
      <c r="L46" s="211"/>
    </row>
    <row r="47" spans="1:12" ht="16.5" customHeight="1">
      <c r="A47" s="5">
        <v>2</v>
      </c>
      <c r="B47" s="53">
        <v>4.0999999999999996</v>
      </c>
      <c r="C47" s="239" t="s">
        <v>3</v>
      </c>
      <c r="D47" s="264" t="s">
        <v>35</v>
      </c>
      <c r="E47" s="247">
        <v>8</v>
      </c>
      <c r="F47" s="248">
        <v>81</v>
      </c>
      <c r="G47" s="249">
        <v>83</v>
      </c>
      <c r="H47" s="249">
        <v>83</v>
      </c>
      <c r="I47" s="248">
        <f>SUM(F47:H47)</f>
        <v>247</v>
      </c>
      <c r="J47" s="36" t="s">
        <v>24</v>
      </c>
      <c r="K47" s="120">
        <f>E47+I47</f>
        <v>255</v>
      </c>
      <c r="L47" s="209">
        <f>SUM(K47:K51)</f>
        <v>792</v>
      </c>
    </row>
    <row r="48" spans="1:12" ht="16.5" customHeight="1">
      <c r="A48" s="5">
        <v>2</v>
      </c>
      <c r="B48" s="98">
        <v>4.0999999999999996</v>
      </c>
      <c r="C48" s="241" t="s">
        <v>76</v>
      </c>
      <c r="D48" s="264" t="s">
        <v>35</v>
      </c>
      <c r="E48" s="247">
        <v>8</v>
      </c>
      <c r="F48" s="248">
        <v>82</v>
      </c>
      <c r="G48" s="249">
        <v>81</v>
      </c>
      <c r="H48" s="249">
        <v>74</v>
      </c>
      <c r="I48" s="248">
        <f>SUM(F48:H48)</f>
        <v>237</v>
      </c>
      <c r="J48" s="36" t="s">
        <v>24</v>
      </c>
      <c r="K48" s="120" t="s">
        <v>24</v>
      </c>
      <c r="L48" s="211"/>
    </row>
    <row r="49" spans="1:12" ht="16.5" customHeight="1">
      <c r="A49" s="5">
        <v>1</v>
      </c>
      <c r="B49" s="53">
        <v>3.1</v>
      </c>
      <c r="C49" s="239" t="s">
        <v>16</v>
      </c>
      <c r="D49" s="264" t="s">
        <v>35</v>
      </c>
      <c r="E49" s="247">
        <v>8</v>
      </c>
      <c r="F49" s="248">
        <v>73</v>
      </c>
      <c r="G49" s="249">
        <v>80</v>
      </c>
      <c r="H49" s="249">
        <v>82</v>
      </c>
      <c r="I49" s="248">
        <f>SUM(F49:H49)</f>
        <v>235</v>
      </c>
      <c r="J49" s="36" t="s">
        <v>24</v>
      </c>
      <c r="K49" s="120" t="s">
        <v>24</v>
      </c>
      <c r="L49" s="211"/>
    </row>
    <row r="50" spans="1:12" ht="16.5" customHeight="1">
      <c r="A50" s="5">
        <v>1</v>
      </c>
      <c r="B50" s="53">
        <v>3.1</v>
      </c>
      <c r="C50" s="245" t="s">
        <v>20</v>
      </c>
      <c r="D50" s="264" t="s">
        <v>35</v>
      </c>
      <c r="E50" s="247">
        <v>8</v>
      </c>
      <c r="F50" s="251">
        <v>88</v>
      </c>
      <c r="G50" s="251">
        <v>85</v>
      </c>
      <c r="H50" s="251">
        <v>85</v>
      </c>
      <c r="I50" s="248">
        <f>SUM(F50:H50)</f>
        <v>258</v>
      </c>
      <c r="J50" s="36" t="s">
        <v>24</v>
      </c>
      <c r="K50" s="120">
        <f>E50+I50</f>
        <v>266</v>
      </c>
      <c r="L50" s="211"/>
    </row>
    <row r="51" spans="1:12" ht="16.5" customHeight="1">
      <c r="A51" s="5">
        <v>1</v>
      </c>
      <c r="B51" s="53">
        <v>5.0999999999999996</v>
      </c>
      <c r="C51" s="239" t="s">
        <v>116</v>
      </c>
      <c r="D51" s="264" t="s">
        <v>35</v>
      </c>
      <c r="E51" s="247">
        <v>0</v>
      </c>
      <c r="F51" s="248">
        <v>91</v>
      </c>
      <c r="G51" s="249">
        <v>89</v>
      </c>
      <c r="H51" s="249">
        <v>91</v>
      </c>
      <c r="I51" s="248">
        <f>SUM(F51:H51)</f>
        <v>271</v>
      </c>
      <c r="J51" s="36"/>
      <c r="K51" s="120">
        <f>E51+I51</f>
        <v>271</v>
      </c>
      <c r="L51" s="211"/>
    </row>
    <row r="52" spans="1:12" ht="16.5" customHeight="1">
      <c r="A52" s="203">
        <v>3</v>
      </c>
      <c r="B52" s="204" t="s">
        <v>45</v>
      </c>
      <c r="C52" s="240" t="s">
        <v>46</v>
      </c>
      <c r="D52" s="266" t="s">
        <v>75</v>
      </c>
      <c r="E52" s="63"/>
      <c r="F52" s="62" t="s">
        <v>85</v>
      </c>
      <c r="G52" s="62" t="s">
        <v>86</v>
      </c>
      <c r="H52" s="63" t="s">
        <v>121</v>
      </c>
      <c r="I52" s="63" t="s">
        <v>26</v>
      </c>
      <c r="J52" s="208">
        <v>10.9</v>
      </c>
      <c r="K52" s="171" t="s">
        <v>24</v>
      </c>
      <c r="L52" s="211"/>
    </row>
    <row r="53" spans="1:12" ht="16.5" customHeight="1">
      <c r="A53" s="5">
        <v>2</v>
      </c>
      <c r="B53" s="53">
        <v>5.0999999999999996</v>
      </c>
      <c r="C53" s="239" t="s">
        <v>33</v>
      </c>
      <c r="D53" s="264" t="s">
        <v>75</v>
      </c>
      <c r="E53" s="247">
        <v>8</v>
      </c>
      <c r="F53" s="248">
        <v>88</v>
      </c>
      <c r="G53" s="249">
        <v>91</v>
      </c>
      <c r="H53" s="249">
        <v>93</v>
      </c>
      <c r="I53" s="248">
        <f t="shared" ref="I53:I59" si="2">SUM(F53:H53)</f>
        <v>272</v>
      </c>
      <c r="J53" s="36"/>
      <c r="K53" s="120">
        <f>E53+I53</f>
        <v>280</v>
      </c>
      <c r="L53" s="209">
        <f>SUM(K53:K58)</f>
        <v>815</v>
      </c>
    </row>
    <row r="54" spans="1:12" ht="16.5" customHeight="1">
      <c r="A54" s="5">
        <v>2</v>
      </c>
      <c r="B54" s="53">
        <v>2.1</v>
      </c>
      <c r="C54" s="239" t="s">
        <v>42</v>
      </c>
      <c r="D54" s="264" t="s">
        <v>75</v>
      </c>
      <c r="E54" s="247">
        <v>8</v>
      </c>
      <c r="F54" s="250"/>
      <c r="G54" s="250"/>
      <c r="H54" s="250"/>
      <c r="I54" s="248">
        <f t="shared" si="2"/>
        <v>0</v>
      </c>
      <c r="J54" s="36"/>
      <c r="K54" s="120" t="s">
        <v>24</v>
      </c>
      <c r="L54" s="211"/>
    </row>
    <row r="55" spans="1:12" ht="16.5" customHeight="1">
      <c r="A55" s="5">
        <v>1</v>
      </c>
      <c r="B55" s="53">
        <v>3.1</v>
      </c>
      <c r="C55" s="239" t="s">
        <v>21</v>
      </c>
      <c r="D55" s="264" t="s">
        <v>75</v>
      </c>
      <c r="E55" s="247">
        <v>8</v>
      </c>
      <c r="F55" s="251">
        <v>90</v>
      </c>
      <c r="G55" s="251">
        <v>94</v>
      </c>
      <c r="H55" s="251">
        <v>92</v>
      </c>
      <c r="I55" s="248">
        <f t="shared" si="2"/>
        <v>276</v>
      </c>
      <c r="J55" s="36"/>
      <c r="K55" s="120">
        <f>E55+I55</f>
        <v>284</v>
      </c>
      <c r="L55" s="211"/>
    </row>
    <row r="56" spans="1:12" ht="16.5" customHeight="1">
      <c r="A56" s="5">
        <v>1</v>
      </c>
      <c r="B56" s="53">
        <v>3.1</v>
      </c>
      <c r="C56" s="239" t="s">
        <v>10</v>
      </c>
      <c r="D56" s="264" t="s">
        <v>75</v>
      </c>
      <c r="E56" s="247">
        <v>8</v>
      </c>
      <c r="F56" s="248">
        <v>79</v>
      </c>
      <c r="G56" s="249">
        <v>78</v>
      </c>
      <c r="H56" s="249">
        <v>69</v>
      </c>
      <c r="I56" s="248">
        <f t="shared" si="2"/>
        <v>226</v>
      </c>
      <c r="J56" s="36"/>
      <c r="K56" s="120" t="s">
        <v>24</v>
      </c>
      <c r="L56" s="211"/>
    </row>
    <row r="57" spans="1:12" ht="16.5" customHeight="1">
      <c r="A57" s="5">
        <v>1</v>
      </c>
      <c r="B57" s="53">
        <v>4.0999999999999996</v>
      </c>
      <c r="C57" s="239" t="s">
        <v>12</v>
      </c>
      <c r="D57" s="264" t="s">
        <v>75</v>
      </c>
      <c r="E57" s="247">
        <v>8</v>
      </c>
      <c r="F57" s="248">
        <v>86</v>
      </c>
      <c r="G57" s="249">
        <v>83</v>
      </c>
      <c r="H57" s="249">
        <v>74</v>
      </c>
      <c r="I57" s="248">
        <f t="shared" si="2"/>
        <v>243</v>
      </c>
      <c r="J57" s="36"/>
      <c r="K57" s="120">
        <f>E57+I57</f>
        <v>251</v>
      </c>
      <c r="L57" s="211"/>
    </row>
    <row r="58" spans="1:12" ht="16.5" customHeight="1">
      <c r="A58" s="5">
        <v>1</v>
      </c>
      <c r="B58" s="53">
        <v>4.0999999999999996</v>
      </c>
      <c r="C58" s="239" t="s">
        <v>13</v>
      </c>
      <c r="D58" s="264" t="s">
        <v>75</v>
      </c>
      <c r="E58" s="247">
        <v>8</v>
      </c>
      <c r="F58" s="248"/>
      <c r="G58" s="249"/>
      <c r="H58" s="249" t="s">
        <v>162</v>
      </c>
      <c r="I58" s="248">
        <f t="shared" si="2"/>
        <v>0</v>
      </c>
      <c r="J58" s="36"/>
      <c r="K58" s="120" t="s">
        <v>24</v>
      </c>
      <c r="L58" s="211"/>
    </row>
    <row r="59" spans="1:12" ht="16.5" customHeight="1">
      <c r="A59" s="5">
        <v>0</v>
      </c>
      <c r="B59" s="53">
        <v>3.1</v>
      </c>
      <c r="C59" s="243" t="s">
        <v>134</v>
      </c>
      <c r="D59" s="264" t="s">
        <v>150</v>
      </c>
      <c r="E59" s="247">
        <v>8</v>
      </c>
      <c r="F59" s="248"/>
      <c r="G59" s="249"/>
      <c r="H59" s="249"/>
      <c r="I59" s="248">
        <f t="shared" si="2"/>
        <v>0</v>
      </c>
      <c r="J59" s="36"/>
      <c r="K59" s="120" t="s">
        <v>24</v>
      </c>
      <c r="L59" s="211"/>
    </row>
    <row r="60" spans="1:12" ht="16.5" customHeight="1">
      <c r="A60" s="203">
        <v>3</v>
      </c>
      <c r="B60" s="204" t="s">
        <v>45</v>
      </c>
      <c r="C60" s="240" t="s">
        <v>46</v>
      </c>
      <c r="D60" s="266" t="s">
        <v>113</v>
      </c>
      <c r="E60" s="63"/>
      <c r="F60" s="62" t="s">
        <v>85</v>
      </c>
      <c r="G60" s="62" t="s">
        <v>86</v>
      </c>
      <c r="H60" s="63" t="s">
        <v>121</v>
      </c>
      <c r="I60" s="63" t="s">
        <v>26</v>
      </c>
      <c r="J60" s="208">
        <v>10.9</v>
      </c>
      <c r="K60" s="171" t="s">
        <v>24</v>
      </c>
      <c r="L60" s="211"/>
    </row>
    <row r="61" spans="1:12" ht="16.5" customHeight="1">
      <c r="A61" s="5">
        <v>2</v>
      </c>
      <c r="B61" s="53">
        <v>5.0999999999999996</v>
      </c>
      <c r="C61" s="239" t="s">
        <v>2</v>
      </c>
      <c r="D61" s="264" t="s">
        <v>113</v>
      </c>
      <c r="E61" s="247">
        <v>0</v>
      </c>
      <c r="F61" s="250">
        <v>84</v>
      </c>
      <c r="G61" s="250">
        <v>86</v>
      </c>
      <c r="H61" s="250">
        <v>85</v>
      </c>
      <c r="I61" s="248">
        <f t="shared" ref="I61:I66" si="3">SUM(F61:H61)</f>
        <v>255</v>
      </c>
      <c r="J61" s="36"/>
      <c r="K61" s="120">
        <f>E61+I61</f>
        <v>255</v>
      </c>
      <c r="L61" s="209">
        <f>SUM(K61:K66)</f>
        <v>767</v>
      </c>
    </row>
    <row r="62" spans="1:12" ht="16.5" customHeight="1">
      <c r="A62" s="5">
        <v>2</v>
      </c>
      <c r="B62" s="53">
        <v>5.0999999999999996</v>
      </c>
      <c r="C62" s="239" t="s">
        <v>41</v>
      </c>
      <c r="D62" s="264" t="s">
        <v>113</v>
      </c>
      <c r="E62" s="247">
        <v>0</v>
      </c>
      <c r="F62" s="250"/>
      <c r="G62" s="250"/>
      <c r="H62" s="250"/>
      <c r="I62" s="248">
        <f t="shared" si="3"/>
        <v>0</v>
      </c>
      <c r="J62" s="36"/>
      <c r="K62" s="120" t="s">
        <v>24</v>
      </c>
      <c r="L62" s="211"/>
    </row>
    <row r="63" spans="1:12" ht="16.5" customHeight="1">
      <c r="A63" s="5">
        <v>1</v>
      </c>
      <c r="B63" s="53">
        <v>6.1</v>
      </c>
      <c r="C63" s="239" t="s">
        <v>109</v>
      </c>
      <c r="D63" s="264" t="s">
        <v>113</v>
      </c>
      <c r="E63" s="247">
        <v>5</v>
      </c>
      <c r="F63" s="250">
        <v>81</v>
      </c>
      <c r="G63" s="250">
        <v>85</v>
      </c>
      <c r="H63" s="250">
        <v>88</v>
      </c>
      <c r="I63" s="248">
        <f t="shared" si="3"/>
        <v>254</v>
      </c>
      <c r="J63" s="36"/>
      <c r="K63" s="120">
        <f>E63+I63</f>
        <v>259</v>
      </c>
      <c r="L63" s="211"/>
    </row>
    <row r="64" spans="1:12" ht="16.5" customHeight="1">
      <c r="A64" s="5">
        <v>1</v>
      </c>
      <c r="B64" s="53">
        <v>6.1</v>
      </c>
      <c r="C64" s="239" t="s">
        <v>136</v>
      </c>
      <c r="D64" s="264" t="s">
        <v>113</v>
      </c>
      <c r="E64" s="247">
        <v>5</v>
      </c>
      <c r="F64" s="248">
        <v>57</v>
      </c>
      <c r="G64" s="249">
        <v>63</v>
      </c>
      <c r="H64" s="249">
        <v>63</v>
      </c>
      <c r="I64" s="248">
        <f t="shared" si="3"/>
        <v>183</v>
      </c>
      <c r="J64" s="74"/>
      <c r="K64" s="120" t="s">
        <v>24</v>
      </c>
      <c r="L64" s="211"/>
    </row>
    <row r="65" spans="1:12" ht="16.5" customHeight="1">
      <c r="A65" s="5">
        <v>1</v>
      </c>
      <c r="B65" s="53">
        <v>1.1000000000000001</v>
      </c>
      <c r="C65" s="243" t="s">
        <v>135</v>
      </c>
      <c r="D65" s="264" t="s">
        <v>113</v>
      </c>
      <c r="E65" s="247">
        <v>8</v>
      </c>
      <c r="F65" s="251">
        <v>83</v>
      </c>
      <c r="G65" s="251">
        <v>80</v>
      </c>
      <c r="H65" s="251">
        <v>82</v>
      </c>
      <c r="I65" s="248">
        <f t="shared" si="3"/>
        <v>245</v>
      </c>
      <c r="J65" s="36"/>
      <c r="K65" s="120">
        <f>E65+I65</f>
        <v>253</v>
      </c>
      <c r="L65" s="211" t="s">
        <v>24</v>
      </c>
    </row>
    <row r="66" spans="1:12" ht="16.5" customHeight="1">
      <c r="A66" s="5">
        <v>0</v>
      </c>
      <c r="B66" s="53">
        <v>1.1000000000000001</v>
      </c>
      <c r="C66" s="239" t="s">
        <v>154</v>
      </c>
      <c r="D66" s="264" t="s">
        <v>113</v>
      </c>
      <c r="E66" s="247">
        <v>8</v>
      </c>
      <c r="F66" s="251">
        <v>74</v>
      </c>
      <c r="G66" s="251">
        <v>80</v>
      </c>
      <c r="H66" s="251">
        <v>84</v>
      </c>
      <c r="I66" s="248">
        <f t="shared" si="3"/>
        <v>238</v>
      </c>
      <c r="J66" s="36"/>
      <c r="K66" s="120" t="s">
        <v>24</v>
      </c>
      <c r="L66" s="211"/>
    </row>
    <row r="67" spans="1:12" ht="16.5" customHeight="1">
      <c r="A67" s="203">
        <v>3</v>
      </c>
      <c r="B67" s="204" t="s">
        <v>45</v>
      </c>
      <c r="C67" s="240" t="s">
        <v>46</v>
      </c>
      <c r="D67" s="266" t="s">
        <v>148</v>
      </c>
      <c r="E67" s="63"/>
      <c r="F67" s="62" t="s">
        <v>85</v>
      </c>
      <c r="G67" s="62" t="s">
        <v>86</v>
      </c>
      <c r="H67" s="63" t="s">
        <v>121</v>
      </c>
      <c r="I67" s="63" t="s">
        <v>26</v>
      </c>
      <c r="J67" s="208">
        <v>10.9</v>
      </c>
      <c r="K67" s="171" t="s">
        <v>24</v>
      </c>
      <c r="L67" s="211"/>
    </row>
    <row r="68" spans="1:12" ht="16.5" customHeight="1">
      <c r="A68" s="5">
        <v>1</v>
      </c>
      <c r="B68" s="53">
        <v>3.1</v>
      </c>
      <c r="C68" s="243" t="s">
        <v>144</v>
      </c>
      <c r="D68" s="264" t="s">
        <v>148</v>
      </c>
      <c r="E68" s="247">
        <v>8</v>
      </c>
      <c r="F68" s="251"/>
      <c r="G68" s="251"/>
      <c r="H68" s="251"/>
      <c r="I68" s="248">
        <f>SUM(F68:H68)</f>
        <v>0</v>
      </c>
      <c r="J68" s="36"/>
      <c r="K68" s="120" t="s">
        <v>24</v>
      </c>
      <c r="L68" s="209">
        <f>SUM(K68:K70)</f>
        <v>0</v>
      </c>
    </row>
    <row r="69" spans="1:12" ht="16.5" customHeight="1">
      <c r="A69" s="5">
        <v>1</v>
      </c>
      <c r="B69" s="53">
        <v>3.1</v>
      </c>
      <c r="C69" s="243" t="s">
        <v>145</v>
      </c>
      <c r="D69" s="264" t="s">
        <v>148</v>
      </c>
      <c r="E69" s="247">
        <v>8</v>
      </c>
      <c r="F69" s="251"/>
      <c r="G69" s="251"/>
      <c r="H69" s="251"/>
      <c r="I69" s="248">
        <f>SUM(F69:H69)</f>
        <v>0</v>
      </c>
      <c r="J69" s="36"/>
      <c r="K69" s="120" t="s">
        <v>24</v>
      </c>
      <c r="L69" s="211"/>
    </row>
    <row r="70" spans="1:12" ht="16.5" customHeight="1">
      <c r="A70" s="5">
        <v>1</v>
      </c>
      <c r="B70" s="53">
        <v>3.1</v>
      </c>
      <c r="C70" s="243" t="s">
        <v>146</v>
      </c>
      <c r="D70" s="264" t="s">
        <v>148</v>
      </c>
      <c r="E70" s="247">
        <v>8</v>
      </c>
      <c r="F70" s="251"/>
      <c r="G70" s="251"/>
      <c r="H70" s="251"/>
      <c r="I70" s="248">
        <f>SUM(F70:H70)</f>
        <v>0</v>
      </c>
      <c r="J70" s="36"/>
      <c r="K70" s="120" t="s">
        <v>24</v>
      </c>
      <c r="L70" s="211"/>
    </row>
    <row r="71" spans="1:12" ht="16.5" customHeight="1">
      <c r="A71" s="203">
        <v>3</v>
      </c>
      <c r="B71" s="204" t="s">
        <v>45</v>
      </c>
      <c r="C71" s="240" t="s">
        <v>46</v>
      </c>
      <c r="D71" s="266" t="s">
        <v>115</v>
      </c>
      <c r="E71" s="63"/>
      <c r="F71" s="62" t="s">
        <v>85</v>
      </c>
      <c r="G71" s="62" t="s">
        <v>86</v>
      </c>
      <c r="H71" s="63" t="s">
        <v>121</v>
      </c>
      <c r="I71" s="63" t="s">
        <v>26</v>
      </c>
      <c r="J71" s="208">
        <v>10.9</v>
      </c>
      <c r="K71" s="171" t="s">
        <v>24</v>
      </c>
      <c r="L71" s="211"/>
    </row>
    <row r="72" spans="1:12" ht="16.5" customHeight="1">
      <c r="A72" s="5">
        <v>2</v>
      </c>
      <c r="B72" s="53">
        <v>1.1000000000000001</v>
      </c>
      <c r="C72" s="239" t="s">
        <v>152</v>
      </c>
      <c r="D72" s="264" t="s">
        <v>115</v>
      </c>
      <c r="E72" s="247">
        <v>8</v>
      </c>
      <c r="F72" s="250">
        <v>78</v>
      </c>
      <c r="G72" s="250">
        <v>69</v>
      </c>
      <c r="H72" s="250">
        <v>76</v>
      </c>
      <c r="I72" s="248">
        <f>SUM(F72:H72)</f>
        <v>223</v>
      </c>
      <c r="J72" s="36"/>
      <c r="K72" s="120" t="s">
        <v>24</v>
      </c>
      <c r="L72" s="209">
        <f>SUM(K72:K76)</f>
        <v>732</v>
      </c>
    </row>
    <row r="73" spans="1:12" ht="16.5" customHeight="1">
      <c r="A73" s="5">
        <v>2</v>
      </c>
      <c r="B73" s="53">
        <v>1.1000000000000001</v>
      </c>
      <c r="C73" s="244" t="s">
        <v>153</v>
      </c>
      <c r="D73" s="264" t="s">
        <v>115</v>
      </c>
      <c r="E73" s="247">
        <v>8</v>
      </c>
      <c r="F73" s="248">
        <v>80</v>
      </c>
      <c r="G73" s="249">
        <v>76</v>
      </c>
      <c r="H73" s="249">
        <v>81</v>
      </c>
      <c r="I73" s="248">
        <f>SUM(F73:H73)</f>
        <v>237</v>
      </c>
      <c r="J73" s="36"/>
      <c r="K73" s="120">
        <f>E73+I73</f>
        <v>245</v>
      </c>
      <c r="L73" s="211"/>
    </row>
    <row r="74" spans="1:12" ht="16.5" customHeight="1">
      <c r="A74" s="5">
        <v>2</v>
      </c>
      <c r="B74" s="53">
        <v>1.1000000000000001</v>
      </c>
      <c r="C74" s="239" t="s">
        <v>111</v>
      </c>
      <c r="D74" s="264" t="s">
        <v>115</v>
      </c>
      <c r="E74" s="247">
        <v>5</v>
      </c>
      <c r="F74" s="250"/>
      <c r="G74" s="250"/>
      <c r="H74" s="250"/>
      <c r="I74" s="248">
        <f>SUM(F74:H74)</f>
        <v>0</v>
      </c>
      <c r="J74" s="36"/>
      <c r="K74" s="120" t="s">
        <v>24</v>
      </c>
      <c r="L74" s="211"/>
    </row>
    <row r="75" spans="1:12" ht="16.5" customHeight="1">
      <c r="A75" s="5">
        <v>2</v>
      </c>
      <c r="B75" s="53">
        <v>1.1000000000000001</v>
      </c>
      <c r="C75" s="239" t="s">
        <v>38</v>
      </c>
      <c r="D75" s="264" t="s">
        <v>115</v>
      </c>
      <c r="E75" s="247">
        <v>8</v>
      </c>
      <c r="F75" s="250">
        <v>75</v>
      </c>
      <c r="G75" s="250">
        <v>72</v>
      </c>
      <c r="H75" s="250">
        <v>79</v>
      </c>
      <c r="I75" s="248">
        <f>SUM(F75:H75)</f>
        <v>226</v>
      </c>
      <c r="J75" s="36"/>
      <c r="K75" s="120">
        <f>E75+I75</f>
        <v>234</v>
      </c>
      <c r="L75" s="211"/>
    </row>
    <row r="76" spans="1:12" ht="16.5" customHeight="1">
      <c r="A76" s="5">
        <v>1</v>
      </c>
      <c r="B76" s="53">
        <v>1.1000000000000001</v>
      </c>
      <c r="C76" s="243" t="s">
        <v>138</v>
      </c>
      <c r="D76" s="264" t="s">
        <v>115</v>
      </c>
      <c r="E76" s="247">
        <v>8</v>
      </c>
      <c r="F76" s="251">
        <v>82</v>
      </c>
      <c r="G76" s="251">
        <v>86</v>
      </c>
      <c r="H76" s="251">
        <v>77</v>
      </c>
      <c r="I76" s="248">
        <f>SUM(F76:H76)</f>
        <v>245</v>
      </c>
      <c r="J76" s="36"/>
      <c r="K76" s="120">
        <f>E76+I76</f>
        <v>253</v>
      </c>
      <c r="L76" s="211"/>
    </row>
    <row r="77" spans="1:12" ht="16.5" customHeight="1">
      <c r="A77" s="203">
        <v>3</v>
      </c>
      <c r="B77" s="204" t="s">
        <v>45</v>
      </c>
      <c r="C77" s="240" t="s">
        <v>46</v>
      </c>
      <c r="D77" s="266" t="s">
        <v>83</v>
      </c>
      <c r="E77" s="63"/>
      <c r="F77" s="62" t="s">
        <v>85</v>
      </c>
      <c r="G77" s="62" t="s">
        <v>86</v>
      </c>
      <c r="H77" s="63" t="s">
        <v>121</v>
      </c>
      <c r="I77" s="63" t="s">
        <v>26</v>
      </c>
      <c r="J77" s="208">
        <v>10.9</v>
      </c>
      <c r="K77" s="120"/>
      <c r="L77" s="211"/>
    </row>
    <row r="78" spans="1:12" ht="16.5" customHeight="1">
      <c r="A78" s="5">
        <v>1</v>
      </c>
      <c r="B78" s="98">
        <v>4.0999999999999996</v>
      </c>
      <c r="C78" s="241" t="s">
        <v>137</v>
      </c>
      <c r="D78" s="264" t="s">
        <v>83</v>
      </c>
      <c r="E78" s="247">
        <v>0</v>
      </c>
      <c r="F78" s="248">
        <v>85</v>
      </c>
      <c r="G78" s="249">
        <v>85</v>
      </c>
      <c r="H78" s="249">
        <v>81</v>
      </c>
      <c r="I78" s="248">
        <f>SUM(F78:H78)</f>
        <v>251</v>
      </c>
      <c r="J78" s="36"/>
      <c r="K78" s="120"/>
      <c r="L78" s="211"/>
    </row>
    <row r="79" spans="1:12" ht="16.5" customHeight="1">
      <c r="A79" s="5">
        <v>1</v>
      </c>
      <c r="B79" s="54">
        <v>5.0999999999999996</v>
      </c>
      <c r="C79" s="243" t="s">
        <v>117</v>
      </c>
      <c r="D79" s="264" t="s">
        <v>83</v>
      </c>
      <c r="E79" s="247">
        <v>0</v>
      </c>
      <c r="F79" s="251"/>
      <c r="G79" s="251"/>
      <c r="H79" s="251"/>
      <c r="I79" s="248">
        <f>SUM(F79:H79)</f>
        <v>0</v>
      </c>
      <c r="J79" s="36"/>
      <c r="K79" s="120"/>
      <c r="L79" s="211"/>
    </row>
    <row r="80" spans="1:12" ht="16.5" customHeight="1">
      <c r="A80" s="5">
        <v>1</v>
      </c>
      <c r="B80" s="54">
        <v>4.0999999999999996</v>
      </c>
      <c r="C80" s="243" t="s">
        <v>133</v>
      </c>
      <c r="D80" s="264" t="s">
        <v>83</v>
      </c>
      <c r="E80" s="247">
        <v>0</v>
      </c>
      <c r="F80" s="250">
        <v>84</v>
      </c>
      <c r="G80" s="250">
        <v>77</v>
      </c>
      <c r="H80" s="250">
        <v>71</v>
      </c>
      <c r="I80" s="248">
        <f>SUM(F80:H80)</f>
        <v>232</v>
      </c>
      <c r="J80" s="36"/>
      <c r="K80" s="120"/>
      <c r="L80" s="211"/>
    </row>
    <row r="81" spans="1:12" ht="16.5" customHeight="1">
      <c r="A81" s="5">
        <v>1</v>
      </c>
      <c r="B81" s="53">
        <v>1.1000000000000001</v>
      </c>
      <c r="C81" s="243" t="s">
        <v>161</v>
      </c>
      <c r="D81" s="264" t="s">
        <v>83</v>
      </c>
      <c r="E81" s="247">
        <v>0</v>
      </c>
      <c r="F81" s="251">
        <v>58</v>
      </c>
      <c r="G81" s="251">
        <v>75</v>
      </c>
      <c r="H81" s="251">
        <v>58</v>
      </c>
      <c r="I81" s="248">
        <f>SUM(F81:H81)</f>
        <v>191</v>
      </c>
      <c r="J81" s="36"/>
      <c r="K81" s="123"/>
      <c r="L81" s="211"/>
    </row>
    <row r="82" spans="1:12" ht="16.5" customHeight="1">
      <c r="A82" s="5">
        <v>1</v>
      </c>
      <c r="B82" s="53">
        <v>3.1</v>
      </c>
      <c r="C82" s="243" t="s">
        <v>2</v>
      </c>
      <c r="D82" s="264" t="s">
        <v>83</v>
      </c>
      <c r="E82" s="247">
        <v>0</v>
      </c>
      <c r="F82" s="251">
        <v>90</v>
      </c>
      <c r="G82" s="251">
        <v>89</v>
      </c>
      <c r="H82" s="251">
        <v>91</v>
      </c>
      <c r="I82" s="248">
        <f>SUM(F82:H82)</f>
        <v>270</v>
      </c>
      <c r="J82" s="36"/>
      <c r="L82" s="211"/>
    </row>
    <row r="83" spans="1:12" ht="16.5" customHeight="1">
      <c r="A83" s="64" t="s">
        <v>87</v>
      </c>
      <c r="B83" s="55">
        <v>1</v>
      </c>
      <c r="C83" s="231" t="s">
        <v>107</v>
      </c>
      <c r="D83" s="267" t="s">
        <v>24</v>
      </c>
      <c r="E83" s="18"/>
      <c r="F83" s="61" t="s">
        <v>85</v>
      </c>
      <c r="G83" s="61" t="s">
        <v>86</v>
      </c>
      <c r="H83" s="61" t="s">
        <v>121</v>
      </c>
      <c r="I83" s="234" t="s">
        <v>26</v>
      </c>
      <c r="J83" s="35" t="s">
        <v>32</v>
      </c>
      <c r="K83" s="129"/>
      <c r="L83" s="211"/>
    </row>
    <row r="84" spans="1:12" ht="16.5" customHeight="1">
      <c r="A84" s="64" t="s">
        <v>87</v>
      </c>
      <c r="B84" s="55">
        <v>2</v>
      </c>
      <c r="C84" s="231" t="s">
        <v>77</v>
      </c>
      <c r="D84" s="267" t="s">
        <v>24</v>
      </c>
      <c r="E84" s="18"/>
      <c r="F84" s="61" t="s">
        <v>85</v>
      </c>
      <c r="G84" s="61" t="s">
        <v>86</v>
      </c>
      <c r="H84" s="61" t="s">
        <v>121</v>
      </c>
      <c r="I84" s="234" t="s">
        <v>26</v>
      </c>
      <c r="J84" s="35" t="s">
        <v>32</v>
      </c>
      <c r="K84" s="129"/>
      <c r="L84" s="211"/>
    </row>
    <row r="85" spans="1:12" ht="16.5" customHeight="1">
      <c r="A85" s="64" t="s">
        <v>87</v>
      </c>
      <c r="B85" s="55">
        <v>3</v>
      </c>
      <c r="C85" s="232" t="s">
        <v>79</v>
      </c>
      <c r="D85" s="267" t="s">
        <v>24</v>
      </c>
      <c r="E85" s="18"/>
      <c r="F85" s="61" t="s">
        <v>85</v>
      </c>
      <c r="G85" s="61" t="s">
        <v>86</v>
      </c>
      <c r="H85" s="61" t="s">
        <v>121</v>
      </c>
      <c r="I85" s="234" t="s">
        <v>26</v>
      </c>
      <c r="J85" s="35" t="s">
        <v>32</v>
      </c>
      <c r="K85" s="129"/>
      <c r="L85" s="211"/>
    </row>
    <row r="86" spans="1:12" ht="16.5" customHeight="1">
      <c r="A86" s="64" t="s">
        <v>87</v>
      </c>
      <c r="B86" s="55">
        <v>4</v>
      </c>
      <c r="C86" s="231" t="s">
        <v>105</v>
      </c>
      <c r="D86" s="267" t="s">
        <v>24</v>
      </c>
      <c r="E86" s="18"/>
      <c r="F86" s="61" t="s">
        <v>85</v>
      </c>
      <c r="G86" s="61" t="s">
        <v>86</v>
      </c>
      <c r="H86" s="61" t="s">
        <v>121</v>
      </c>
      <c r="I86" s="234" t="s">
        <v>26</v>
      </c>
      <c r="J86" s="35" t="s">
        <v>32</v>
      </c>
      <c r="K86" s="129"/>
      <c r="L86" s="211"/>
    </row>
    <row r="87" spans="1:12" ht="16.5" customHeight="1">
      <c r="A87" s="64" t="s">
        <v>87</v>
      </c>
      <c r="B87" s="57">
        <v>5</v>
      </c>
      <c r="C87" s="233" t="s">
        <v>106</v>
      </c>
      <c r="D87" s="267" t="s">
        <v>24</v>
      </c>
      <c r="E87" s="18"/>
      <c r="F87" s="61" t="s">
        <v>85</v>
      </c>
      <c r="G87" s="61" t="s">
        <v>86</v>
      </c>
      <c r="H87" s="61" t="s">
        <v>121</v>
      </c>
      <c r="I87" s="234" t="s">
        <v>26</v>
      </c>
      <c r="J87" s="35" t="s">
        <v>32</v>
      </c>
      <c r="K87" s="129"/>
      <c r="L87" s="211"/>
    </row>
    <row r="88" spans="1:12" ht="16.5" customHeight="1">
      <c r="A88" s="64" t="s">
        <v>87</v>
      </c>
      <c r="B88" s="56">
        <v>6</v>
      </c>
      <c r="C88" s="232" t="s">
        <v>84</v>
      </c>
      <c r="D88" s="267" t="s">
        <v>24</v>
      </c>
      <c r="E88" s="18"/>
      <c r="F88" s="61" t="s">
        <v>85</v>
      </c>
      <c r="G88" s="61" t="s">
        <v>86</v>
      </c>
      <c r="H88" s="61" t="s">
        <v>121</v>
      </c>
      <c r="I88" s="234" t="s">
        <v>26</v>
      </c>
      <c r="J88" s="35" t="s">
        <v>32</v>
      </c>
      <c r="K88" s="129"/>
      <c r="L88" s="211"/>
    </row>
    <row r="93" spans="1:12" ht="18.75">
      <c r="A93" s="65"/>
      <c r="B93" s="66"/>
      <c r="C93" s="184" t="s">
        <v>159</v>
      </c>
      <c r="D93" s="260"/>
      <c r="E93" s="68"/>
      <c r="F93" s="69"/>
      <c r="G93" s="70"/>
      <c r="H93" s="70"/>
      <c r="I93" s="198"/>
      <c r="J93" s="72"/>
    </row>
    <row r="94" spans="1:12" ht="15.75">
      <c r="A94" s="82"/>
      <c r="B94" s="259" t="s">
        <v>83</v>
      </c>
      <c r="C94" s="86" t="s">
        <v>160</v>
      </c>
      <c r="D94" s="261"/>
      <c r="E94" s="199" t="s">
        <v>163</v>
      </c>
      <c r="F94" s="86"/>
      <c r="G94" s="87"/>
      <c r="H94" s="87"/>
      <c r="I94" s="87"/>
      <c r="J94" s="89"/>
    </row>
    <row r="95" spans="1:12" ht="33.75">
      <c r="A95" s="75" t="s">
        <v>48</v>
      </c>
      <c r="B95" s="76" t="s">
        <v>43</v>
      </c>
      <c r="C95" s="77" t="s">
        <v>0</v>
      </c>
      <c r="D95" s="262" t="s">
        <v>1</v>
      </c>
      <c r="E95" s="202" t="s">
        <v>47</v>
      </c>
      <c r="F95" s="79"/>
      <c r="G95" s="80"/>
      <c r="H95" s="80"/>
      <c r="I95" s="81"/>
      <c r="J95" s="81"/>
    </row>
    <row r="96" spans="1:12" ht="16.5">
      <c r="A96" s="64" t="s">
        <v>87</v>
      </c>
      <c r="B96" s="55">
        <v>1</v>
      </c>
      <c r="C96" s="231" t="s">
        <v>107</v>
      </c>
      <c r="D96" s="267" t="s">
        <v>24</v>
      </c>
      <c r="E96" s="18"/>
      <c r="F96" s="61" t="s">
        <v>85</v>
      </c>
      <c r="G96" s="61" t="s">
        <v>86</v>
      </c>
      <c r="H96" s="61" t="s">
        <v>121</v>
      </c>
      <c r="I96" s="234" t="s">
        <v>26</v>
      </c>
      <c r="J96" s="35" t="s">
        <v>32</v>
      </c>
    </row>
    <row r="97" spans="1:10" ht="18.75" customHeight="1">
      <c r="A97" s="5">
        <v>1</v>
      </c>
      <c r="B97" s="53">
        <v>1.1000000000000001</v>
      </c>
      <c r="C97" s="243" t="s">
        <v>71</v>
      </c>
      <c r="D97" s="264" t="s">
        <v>101</v>
      </c>
      <c r="E97" s="247">
        <v>8</v>
      </c>
      <c r="F97" s="251">
        <v>86</v>
      </c>
      <c r="G97" s="255">
        <v>86</v>
      </c>
      <c r="H97" s="255">
        <v>88</v>
      </c>
      <c r="I97" s="248">
        <f t="shared" ref="I97:I109" si="4">SUM(F97:H97)</f>
        <v>260</v>
      </c>
      <c r="J97" s="252">
        <v>30</v>
      </c>
    </row>
    <row r="98" spans="1:10" ht="18.75">
      <c r="A98" s="5">
        <v>2</v>
      </c>
      <c r="B98" s="53">
        <v>1.1000000000000001</v>
      </c>
      <c r="C98" s="243" t="s">
        <v>72</v>
      </c>
      <c r="D98" s="264" t="s">
        <v>101</v>
      </c>
      <c r="E98" s="247">
        <v>8</v>
      </c>
      <c r="F98" s="251">
        <v>86</v>
      </c>
      <c r="G98" s="255">
        <v>84</v>
      </c>
      <c r="H98" s="255">
        <v>76</v>
      </c>
      <c r="I98" s="248">
        <f t="shared" si="4"/>
        <v>246</v>
      </c>
      <c r="J98" s="252">
        <v>26</v>
      </c>
    </row>
    <row r="99" spans="1:10" ht="18.75">
      <c r="A99" s="5">
        <v>3</v>
      </c>
      <c r="B99" s="53">
        <v>1.1000000000000001</v>
      </c>
      <c r="C99" s="243" t="s">
        <v>138</v>
      </c>
      <c r="D99" s="264" t="s">
        <v>115</v>
      </c>
      <c r="E99" s="247">
        <v>8</v>
      </c>
      <c r="F99" s="251">
        <v>82</v>
      </c>
      <c r="G99" s="251">
        <v>86</v>
      </c>
      <c r="H99" s="251">
        <v>77</v>
      </c>
      <c r="I99" s="248">
        <f t="shared" si="4"/>
        <v>245</v>
      </c>
      <c r="J99" s="36">
        <v>23</v>
      </c>
    </row>
    <row r="100" spans="1:10" ht="18.75">
      <c r="A100" s="5">
        <v>4</v>
      </c>
      <c r="B100" s="53">
        <v>1.1000000000000001</v>
      </c>
      <c r="C100" s="243" t="s">
        <v>135</v>
      </c>
      <c r="D100" s="264" t="s">
        <v>113</v>
      </c>
      <c r="E100" s="247">
        <v>8</v>
      </c>
      <c r="F100" s="251">
        <v>83</v>
      </c>
      <c r="G100" s="251">
        <v>80</v>
      </c>
      <c r="H100" s="251">
        <v>82</v>
      </c>
      <c r="I100" s="248">
        <f t="shared" si="4"/>
        <v>245</v>
      </c>
      <c r="J100" s="36">
        <v>21</v>
      </c>
    </row>
    <row r="101" spans="1:10" ht="18.75">
      <c r="A101" s="5">
        <v>5</v>
      </c>
      <c r="B101" s="53">
        <v>1.1000000000000001</v>
      </c>
      <c r="C101" s="243" t="s">
        <v>39</v>
      </c>
      <c r="D101" s="264" t="s">
        <v>101</v>
      </c>
      <c r="E101" s="247">
        <v>8</v>
      </c>
      <c r="F101" s="251">
        <v>84</v>
      </c>
      <c r="G101" s="251">
        <v>81</v>
      </c>
      <c r="H101" s="251">
        <v>77</v>
      </c>
      <c r="I101" s="248">
        <f t="shared" si="4"/>
        <v>242</v>
      </c>
      <c r="J101" s="252">
        <v>20</v>
      </c>
    </row>
    <row r="102" spans="1:10" ht="18.75">
      <c r="A102" s="5">
        <v>6</v>
      </c>
      <c r="B102" s="53">
        <v>1.1000000000000001</v>
      </c>
      <c r="C102" s="243" t="s">
        <v>40</v>
      </c>
      <c r="D102" s="264" t="s">
        <v>101</v>
      </c>
      <c r="E102" s="247">
        <v>8</v>
      </c>
      <c r="F102" s="251">
        <v>81</v>
      </c>
      <c r="G102" s="251">
        <v>88</v>
      </c>
      <c r="H102" s="251">
        <v>72</v>
      </c>
      <c r="I102" s="248">
        <f t="shared" si="4"/>
        <v>241</v>
      </c>
      <c r="J102" s="36">
        <v>19</v>
      </c>
    </row>
    <row r="103" spans="1:10" ht="18.75">
      <c r="A103" s="5">
        <v>7</v>
      </c>
      <c r="B103" s="53">
        <v>1.1000000000000001</v>
      </c>
      <c r="C103" s="239" t="s">
        <v>154</v>
      </c>
      <c r="D103" s="264" t="s">
        <v>113</v>
      </c>
      <c r="E103" s="247">
        <v>8</v>
      </c>
      <c r="F103" s="251">
        <v>74</v>
      </c>
      <c r="G103" s="251">
        <v>80</v>
      </c>
      <c r="H103" s="251">
        <v>84</v>
      </c>
      <c r="I103" s="248">
        <f t="shared" si="4"/>
        <v>238</v>
      </c>
      <c r="J103" s="252">
        <v>18</v>
      </c>
    </row>
    <row r="104" spans="1:10" ht="18.75">
      <c r="A104" s="5">
        <v>8</v>
      </c>
      <c r="B104" s="53">
        <v>1.1000000000000001</v>
      </c>
      <c r="C104" s="270" t="s">
        <v>153</v>
      </c>
      <c r="D104" s="264" t="s">
        <v>115</v>
      </c>
      <c r="E104" s="247">
        <v>8</v>
      </c>
      <c r="F104" s="248">
        <v>80</v>
      </c>
      <c r="G104" s="249">
        <v>76</v>
      </c>
      <c r="H104" s="249">
        <v>81</v>
      </c>
      <c r="I104" s="248">
        <f t="shared" si="4"/>
        <v>237</v>
      </c>
      <c r="J104" s="36">
        <v>17</v>
      </c>
    </row>
    <row r="105" spans="1:10" ht="18.75">
      <c r="A105" s="5">
        <v>9</v>
      </c>
      <c r="B105" s="53">
        <v>1.1000000000000001</v>
      </c>
      <c r="C105" s="239" t="s">
        <v>38</v>
      </c>
      <c r="D105" s="264" t="s">
        <v>115</v>
      </c>
      <c r="E105" s="247">
        <v>8</v>
      </c>
      <c r="F105" s="250">
        <v>75</v>
      </c>
      <c r="G105" s="250">
        <v>72</v>
      </c>
      <c r="H105" s="250">
        <v>79</v>
      </c>
      <c r="I105" s="248">
        <f t="shared" si="4"/>
        <v>226</v>
      </c>
      <c r="J105" s="252">
        <v>16</v>
      </c>
    </row>
    <row r="106" spans="1:10" ht="18.75">
      <c r="A106" s="5">
        <v>10</v>
      </c>
      <c r="B106" s="53">
        <v>1.1000000000000001</v>
      </c>
      <c r="C106" s="239" t="s">
        <v>152</v>
      </c>
      <c r="D106" s="264" t="s">
        <v>115</v>
      </c>
      <c r="E106" s="247">
        <v>8</v>
      </c>
      <c r="F106" s="250">
        <v>78</v>
      </c>
      <c r="G106" s="250">
        <v>69</v>
      </c>
      <c r="H106" s="250">
        <v>76</v>
      </c>
      <c r="I106" s="248">
        <f t="shared" si="4"/>
        <v>223</v>
      </c>
      <c r="J106" s="36">
        <v>15</v>
      </c>
    </row>
    <row r="107" spans="1:10" ht="18.75">
      <c r="A107" s="5">
        <v>11</v>
      </c>
      <c r="B107" s="214">
        <v>1.1000000000000001</v>
      </c>
      <c r="C107" s="245" t="s">
        <v>114</v>
      </c>
      <c r="D107" s="265" t="s">
        <v>101</v>
      </c>
      <c r="E107" s="247">
        <v>8</v>
      </c>
      <c r="F107" s="251">
        <v>72</v>
      </c>
      <c r="G107" s="255">
        <v>79</v>
      </c>
      <c r="H107" s="255">
        <v>70</v>
      </c>
      <c r="I107" s="248">
        <f t="shared" si="4"/>
        <v>221</v>
      </c>
      <c r="J107" s="252">
        <v>14</v>
      </c>
    </row>
    <row r="108" spans="1:10" ht="18.75">
      <c r="A108" s="5">
        <v>12</v>
      </c>
      <c r="B108" s="53">
        <v>1.1000000000000001</v>
      </c>
      <c r="C108" s="243" t="s">
        <v>161</v>
      </c>
      <c r="D108" s="264" t="s">
        <v>83</v>
      </c>
      <c r="E108" s="247">
        <v>0</v>
      </c>
      <c r="F108" s="251">
        <v>58</v>
      </c>
      <c r="G108" s="251">
        <v>75</v>
      </c>
      <c r="H108" s="251">
        <v>58</v>
      </c>
      <c r="I108" s="248">
        <f t="shared" si="4"/>
        <v>191</v>
      </c>
      <c r="J108" s="36">
        <v>13</v>
      </c>
    </row>
    <row r="109" spans="1:10" ht="18.75">
      <c r="A109" s="5">
        <v>13</v>
      </c>
      <c r="B109" s="53">
        <v>1.1000000000000001</v>
      </c>
      <c r="C109" s="239" t="s">
        <v>111</v>
      </c>
      <c r="D109" s="264" t="s">
        <v>115</v>
      </c>
      <c r="E109" s="247">
        <v>5</v>
      </c>
      <c r="F109" s="250"/>
      <c r="G109" s="250"/>
      <c r="H109" s="250"/>
      <c r="I109" s="248">
        <f t="shared" si="4"/>
        <v>0</v>
      </c>
      <c r="J109" s="36"/>
    </row>
    <row r="110" spans="1:10" ht="16.5">
      <c r="A110" s="64" t="s">
        <v>87</v>
      </c>
      <c r="B110" s="55">
        <v>2</v>
      </c>
      <c r="C110" s="231" t="s">
        <v>77</v>
      </c>
      <c r="D110" s="267" t="s">
        <v>24</v>
      </c>
      <c r="E110" s="18"/>
      <c r="F110" s="61" t="s">
        <v>85</v>
      </c>
      <c r="G110" s="61" t="s">
        <v>86</v>
      </c>
      <c r="H110" s="61" t="s">
        <v>121</v>
      </c>
      <c r="I110" s="234" t="s">
        <v>26</v>
      </c>
      <c r="J110" s="35" t="s">
        <v>32</v>
      </c>
    </row>
    <row r="111" spans="1:10" ht="18.75">
      <c r="A111" s="5">
        <v>1</v>
      </c>
      <c r="B111" s="53">
        <v>2.1</v>
      </c>
      <c r="C111" s="239" t="s">
        <v>7</v>
      </c>
      <c r="D111" s="264" t="s">
        <v>34</v>
      </c>
      <c r="E111" s="247">
        <v>8</v>
      </c>
      <c r="F111" s="248">
        <v>88</v>
      </c>
      <c r="G111" s="249">
        <v>83</v>
      </c>
      <c r="H111" s="249">
        <v>90</v>
      </c>
      <c r="I111" s="248">
        <f>SUM(F111:H111)</f>
        <v>261</v>
      </c>
      <c r="J111" s="252">
        <v>30</v>
      </c>
    </row>
    <row r="112" spans="1:10" ht="18.75">
      <c r="A112" s="5">
        <v>2</v>
      </c>
      <c r="B112" s="53">
        <v>2.1</v>
      </c>
      <c r="C112" s="239" t="s">
        <v>4</v>
      </c>
      <c r="D112" s="264" t="s">
        <v>5</v>
      </c>
      <c r="E112" s="247">
        <v>8</v>
      </c>
      <c r="F112" s="250">
        <v>86</v>
      </c>
      <c r="G112" s="250">
        <v>83</v>
      </c>
      <c r="H112" s="250">
        <v>87</v>
      </c>
      <c r="I112" s="248">
        <f>SUM(F112:H112)</f>
        <v>256</v>
      </c>
      <c r="J112" s="252">
        <v>26</v>
      </c>
    </row>
    <row r="113" spans="1:10" ht="18.75">
      <c r="A113" s="5">
        <v>3</v>
      </c>
      <c r="B113" s="53">
        <v>2.1</v>
      </c>
      <c r="C113" s="239" t="s">
        <v>8</v>
      </c>
      <c r="D113" s="264" t="s">
        <v>5</v>
      </c>
      <c r="E113" s="247">
        <v>8</v>
      </c>
      <c r="F113" s="250">
        <v>87</v>
      </c>
      <c r="G113" s="250">
        <v>82</v>
      </c>
      <c r="H113" s="250">
        <v>83</v>
      </c>
      <c r="I113" s="248">
        <f>SUM(F113:H113)</f>
        <v>252</v>
      </c>
      <c r="J113" s="36">
        <v>23</v>
      </c>
    </row>
    <row r="114" spans="1:10" ht="18.75">
      <c r="A114" s="5">
        <v>4</v>
      </c>
      <c r="B114" s="53">
        <v>2.1</v>
      </c>
      <c r="C114" s="239" t="s">
        <v>6</v>
      </c>
      <c r="D114" s="264" t="s">
        <v>34</v>
      </c>
      <c r="E114" s="247">
        <v>8</v>
      </c>
      <c r="F114" s="248"/>
      <c r="G114" s="249"/>
      <c r="H114" s="249"/>
      <c r="I114" s="248">
        <f>SUM(F114:H114)</f>
        <v>0</v>
      </c>
      <c r="J114" s="254" t="s">
        <v>24</v>
      </c>
    </row>
    <row r="115" spans="1:10" ht="18.75">
      <c r="A115" s="5">
        <v>5</v>
      </c>
      <c r="B115" s="53">
        <v>2.1</v>
      </c>
      <c r="C115" s="239" t="s">
        <v>42</v>
      </c>
      <c r="D115" s="264" t="s">
        <v>75</v>
      </c>
      <c r="E115" s="247">
        <v>8</v>
      </c>
      <c r="F115" s="250"/>
      <c r="G115" s="250"/>
      <c r="H115" s="250"/>
      <c r="I115" s="248">
        <f>SUM(F115:H115)</f>
        <v>0</v>
      </c>
      <c r="J115" s="36" t="s">
        <v>24</v>
      </c>
    </row>
    <row r="116" spans="1:10" ht="16.5">
      <c r="A116" s="64" t="s">
        <v>87</v>
      </c>
      <c r="B116" s="55">
        <v>3</v>
      </c>
      <c r="C116" s="232" t="s">
        <v>79</v>
      </c>
      <c r="D116" s="267" t="s">
        <v>24</v>
      </c>
      <c r="E116" s="18"/>
      <c r="F116" s="61" t="s">
        <v>85</v>
      </c>
      <c r="G116" s="61" t="s">
        <v>86</v>
      </c>
      <c r="H116" s="61" t="s">
        <v>121</v>
      </c>
      <c r="I116" s="234" t="s">
        <v>26</v>
      </c>
      <c r="J116" s="35" t="s">
        <v>32</v>
      </c>
    </row>
    <row r="117" spans="1:10" ht="18.75">
      <c r="A117" s="5">
        <v>1</v>
      </c>
      <c r="B117" s="53">
        <v>3.1</v>
      </c>
      <c r="C117" s="239" t="s">
        <v>21</v>
      </c>
      <c r="D117" s="264" t="s">
        <v>75</v>
      </c>
      <c r="E117" s="247">
        <v>8</v>
      </c>
      <c r="F117" s="251">
        <v>90</v>
      </c>
      <c r="G117" s="251">
        <v>94</v>
      </c>
      <c r="H117" s="251">
        <v>92</v>
      </c>
      <c r="I117" s="248">
        <f t="shared" ref="I117:I132" si="5">SUM(F117:H117)</f>
        <v>276</v>
      </c>
      <c r="J117" s="252">
        <v>30</v>
      </c>
    </row>
    <row r="118" spans="1:10" ht="18.75">
      <c r="A118" s="5">
        <v>2</v>
      </c>
      <c r="B118" s="53">
        <v>3.1</v>
      </c>
      <c r="C118" s="243" t="s">
        <v>2</v>
      </c>
      <c r="D118" s="264" t="s">
        <v>83</v>
      </c>
      <c r="E118" s="247">
        <v>0</v>
      </c>
      <c r="F118" s="251">
        <v>90</v>
      </c>
      <c r="G118" s="251">
        <v>89</v>
      </c>
      <c r="H118" s="251">
        <v>91</v>
      </c>
      <c r="I118" s="248">
        <f t="shared" si="5"/>
        <v>270</v>
      </c>
      <c r="J118" s="252">
        <v>26</v>
      </c>
    </row>
    <row r="119" spans="1:10" ht="18.75">
      <c r="A119" s="5">
        <v>3</v>
      </c>
      <c r="B119" s="53">
        <v>3.1</v>
      </c>
      <c r="C119" s="239" t="s">
        <v>11</v>
      </c>
      <c r="D119" s="264" t="s">
        <v>34</v>
      </c>
      <c r="E119" s="247">
        <v>8</v>
      </c>
      <c r="F119" s="248">
        <v>88</v>
      </c>
      <c r="G119" s="249">
        <v>91</v>
      </c>
      <c r="H119" s="249">
        <v>90</v>
      </c>
      <c r="I119" s="248">
        <f t="shared" si="5"/>
        <v>269</v>
      </c>
      <c r="J119" s="36">
        <v>23</v>
      </c>
    </row>
    <row r="120" spans="1:10" ht="18.75">
      <c r="A120" s="5">
        <v>4</v>
      </c>
      <c r="B120" s="54">
        <v>3.1</v>
      </c>
      <c r="C120" s="239" t="s">
        <v>68</v>
      </c>
      <c r="D120" s="264" t="s">
        <v>103</v>
      </c>
      <c r="E120" s="247">
        <v>8</v>
      </c>
      <c r="F120" s="249">
        <v>87</v>
      </c>
      <c r="G120" s="249">
        <v>89</v>
      </c>
      <c r="H120" s="249">
        <v>85</v>
      </c>
      <c r="I120" s="248">
        <f t="shared" si="5"/>
        <v>261</v>
      </c>
      <c r="J120" s="36">
        <v>21</v>
      </c>
    </row>
    <row r="121" spans="1:10" ht="18.75">
      <c r="A121" s="5">
        <v>5</v>
      </c>
      <c r="B121" s="53">
        <v>3.1</v>
      </c>
      <c r="C121" s="243" t="s">
        <v>20</v>
      </c>
      <c r="D121" s="264" t="s">
        <v>35</v>
      </c>
      <c r="E121" s="247">
        <v>8</v>
      </c>
      <c r="F121" s="251">
        <v>88</v>
      </c>
      <c r="G121" s="251">
        <v>85</v>
      </c>
      <c r="H121" s="251">
        <v>85</v>
      </c>
      <c r="I121" s="248">
        <f t="shared" si="5"/>
        <v>258</v>
      </c>
      <c r="J121" s="252">
        <v>20</v>
      </c>
    </row>
    <row r="122" spans="1:10" ht="18.75">
      <c r="A122" s="5">
        <v>6</v>
      </c>
      <c r="B122" s="53">
        <v>3.1</v>
      </c>
      <c r="C122" s="239" t="s">
        <v>17</v>
      </c>
      <c r="D122" s="264" t="s">
        <v>5</v>
      </c>
      <c r="E122" s="247">
        <v>8</v>
      </c>
      <c r="F122" s="248">
        <v>80</v>
      </c>
      <c r="G122" s="249">
        <v>88</v>
      </c>
      <c r="H122" s="249">
        <v>87</v>
      </c>
      <c r="I122" s="248">
        <f t="shared" si="5"/>
        <v>255</v>
      </c>
      <c r="J122" s="36">
        <v>19</v>
      </c>
    </row>
    <row r="123" spans="1:10" ht="18.75">
      <c r="A123" s="5">
        <v>7</v>
      </c>
      <c r="B123" s="53">
        <v>3.1</v>
      </c>
      <c r="C123" s="239" t="s">
        <v>131</v>
      </c>
      <c r="D123" s="264" t="s">
        <v>97</v>
      </c>
      <c r="E123" s="247">
        <v>8</v>
      </c>
      <c r="F123" s="248">
        <v>78</v>
      </c>
      <c r="G123" s="249">
        <v>73</v>
      </c>
      <c r="H123" s="249">
        <v>85</v>
      </c>
      <c r="I123" s="248">
        <f t="shared" si="5"/>
        <v>236</v>
      </c>
      <c r="J123" s="252">
        <v>18</v>
      </c>
    </row>
    <row r="124" spans="1:10" ht="18.75">
      <c r="A124" s="5">
        <v>8</v>
      </c>
      <c r="B124" s="53">
        <v>3.1</v>
      </c>
      <c r="C124" s="239" t="s">
        <v>16</v>
      </c>
      <c r="D124" s="264" t="s">
        <v>35</v>
      </c>
      <c r="E124" s="247">
        <v>8</v>
      </c>
      <c r="F124" s="248">
        <v>73</v>
      </c>
      <c r="G124" s="249">
        <v>80</v>
      </c>
      <c r="H124" s="249">
        <v>82</v>
      </c>
      <c r="I124" s="248">
        <f t="shared" si="5"/>
        <v>235</v>
      </c>
      <c r="J124" s="36">
        <v>17</v>
      </c>
    </row>
    <row r="125" spans="1:10" ht="18.75">
      <c r="A125" s="5">
        <v>9</v>
      </c>
      <c r="B125" s="53">
        <v>3.1</v>
      </c>
      <c r="C125" s="239" t="s">
        <v>10</v>
      </c>
      <c r="D125" s="264" t="s">
        <v>75</v>
      </c>
      <c r="E125" s="247">
        <v>8</v>
      </c>
      <c r="F125" s="248">
        <v>79</v>
      </c>
      <c r="G125" s="249">
        <v>78</v>
      </c>
      <c r="H125" s="249">
        <v>69</v>
      </c>
      <c r="I125" s="248">
        <f t="shared" si="5"/>
        <v>226</v>
      </c>
      <c r="J125" s="252">
        <v>16</v>
      </c>
    </row>
    <row r="126" spans="1:10" ht="18.75">
      <c r="A126" s="5">
        <v>10</v>
      </c>
      <c r="B126" s="53">
        <v>3.1</v>
      </c>
      <c r="C126" s="239" t="s">
        <v>93</v>
      </c>
      <c r="D126" s="264" t="s">
        <v>97</v>
      </c>
      <c r="E126" s="247">
        <v>8</v>
      </c>
      <c r="F126" s="248">
        <v>77</v>
      </c>
      <c r="G126" s="249">
        <v>56</v>
      </c>
      <c r="H126" s="249">
        <v>76</v>
      </c>
      <c r="I126" s="248">
        <f t="shared" si="5"/>
        <v>209</v>
      </c>
      <c r="J126" s="36">
        <v>15</v>
      </c>
    </row>
    <row r="127" spans="1:10" ht="18.75">
      <c r="A127" s="5">
        <v>11</v>
      </c>
      <c r="B127" s="53">
        <v>3.1</v>
      </c>
      <c r="C127" s="239" t="s">
        <v>96</v>
      </c>
      <c r="D127" s="264" t="s">
        <v>97</v>
      </c>
      <c r="E127" s="247">
        <v>8</v>
      </c>
      <c r="F127" s="248"/>
      <c r="G127" s="248"/>
      <c r="H127" s="248"/>
      <c r="I127" s="248">
        <f t="shared" si="5"/>
        <v>0</v>
      </c>
      <c r="J127" s="252"/>
    </row>
    <row r="128" spans="1:10" ht="18.75">
      <c r="A128" s="5">
        <v>12</v>
      </c>
      <c r="B128" s="53">
        <v>3.1</v>
      </c>
      <c r="C128" s="239" t="s">
        <v>94</v>
      </c>
      <c r="D128" s="264" t="s">
        <v>97</v>
      </c>
      <c r="E128" s="247">
        <v>8</v>
      </c>
      <c r="F128" s="250"/>
      <c r="G128" s="250"/>
      <c r="H128" s="250"/>
      <c r="I128" s="248">
        <f t="shared" si="5"/>
        <v>0</v>
      </c>
      <c r="J128" s="252"/>
    </row>
    <row r="129" spans="1:10" ht="18.75">
      <c r="A129" s="5">
        <v>13</v>
      </c>
      <c r="B129" s="53">
        <v>3.1</v>
      </c>
      <c r="C129" s="243" t="s">
        <v>134</v>
      </c>
      <c r="D129" s="264" t="s">
        <v>150</v>
      </c>
      <c r="E129" s="247">
        <v>8</v>
      </c>
      <c r="F129" s="248"/>
      <c r="G129" s="249"/>
      <c r="H129" s="249"/>
      <c r="I129" s="248">
        <f t="shared" si="5"/>
        <v>0</v>
      </c>
      <c r="J129" s="36"/>
    </row>
    <row r="130" spans="1:10" ht="18.75">
      <c r="A130" s="5">
        <v>14</v>
      </c>
      <c r="B130" s="53">
        <v>3.1</v>
      </c>
      <c r="C130" s="243" t="s">
        <v>144</v>
      </c>
      <c r="D130" s="264" t="s">
        <v>148</v>
      </c>
      <c r="E130" s="247">
        <v>8</v>
      </c>
      <c r="F130" s="251"/>
      <c r="G130" s="251"/>
      <c r="H130" s="251"/>
      <c r="I130" s="248">
        <f t="shared" si="5"/>
        <v>0</v>
      </c>
      <c r="J130" s="36"/>
    </row>
    <row r="131" spans="1:10" ht="18.75">
      <c r="A131" s="5">
        <v>15</v>
      </c>
      <c r="B131" s="53">
        <v>3.1</v>
      </c>
      <c r="C131" s="243" t="s">
        <v>145</v>
      </c>
      <c r="D131" s="264" t="s">
        <v>148</v>
      </c>
      <c r="E131" s="247">
        <v>8</v>
      </c>
      <c r="F131" s="251"/>
      <c r="G131" s="251"/>
      <c r="H131" s="251"/>
      <c r="I131" s="248">
        <f t="shared" si="5"/>
        <v>0</v>
      </c>
      <c r="J131" s="36"/>
    </row>
    <row r="132" spans="1:10" ht="18.75">
      <c r="A132" s="5">
        <v>16</v>
      </c>
      <c r="B132" s="53">
        <v>3.1</v>
      </c>
      <c r="C132" s="243" t="s">
        <v>146</v>
      </c>
      <c r="D132" s="264" t="s">
        <v>148</v>
      </c>
      <c r="E132" s="247">
        <v>8</v>
      </c>
      <c r="F132" s="251"/>
      <c r="G132" s="251"/>
      <c r="H132" s="251"/>
      <c r="I132" s="248">
        <f t="shared" si="5"/>
        <v>0</v>
      </c>
      <c r="J132" s="36"/>
    </row>
    <row r="133" spans="1:10" ht="33">
      <c r="A133" s="64" t="s">
        <v>87</v>
      </c>
      <c r="B133" s="55">
        <v>4</v>
      </c>
      <c r="C133" s="231" t="s">
        <v>105</v>
      </c>
      <c r="D133" s="267" t="s">
        <v>24</v>
      </c>
      <c r="E133" s="18"/>
      <c r="F133" s="61" t="s">
        <v>85</v>
      </c>
      <c r="G133" s="61" t="s">
        <v>86</v>
      </c>
      <c r="H133" s="61" t="s">
        <v>121</v>
      </c>
      <c r="I133" s="234" t="s">
        <v>26</v>
      </c>
      <c r="J133" s="35" t="s">
        <v>32</v>
      </c>
    </row>
    <row r="134" spans="1:10" ht="18.75">
      <c r="A134" s="5">
        <v>1</v>
      </c>
      <c r="B134" s="98">
        <v>4.0999999999999996</v>
      </c>
      <c r="C134" s="241" t="s">
        <v>137</v>
      </c>
      <c r="D134" s="264" t="s">
        <v>83</v>
      </c>
      <c r="E134" s="247">
        <v>0</v>
      </c>
      <c r="F134" s="248">
        <v>85</v>
      </c>
      <c r="G134" s="249">
        <v>85</v>
      </c>
      <c r="H134" s="249">
        <v>81</v>
      </c>
      <c r="I134" s="248">
        <f t="shared" ref="I134:I140" si="6">SUM(F134:H134)</f>
        <v>251</v>
      </c>
      <c r="J134" s="252">
        <v>30</v>
      </c>
    </row>
    <row r="135" spans="1:10" ht="18.75">
      <c r="A135" s="5">
        <v>2</v>
      </c>
      <c r="B135" s="53">
        <v>4.0999999999999996</v>
      </c>
      <c r="C135" s="239" t="s">
        <v>3</v>
      </c>
      <c r="D135" s="264" t="s">
        <v>35</v>
      </c>
      <c r="E135" s="247">
        <v>8</v>
      </c>
      <c r="F135" s="248">
        <v>81</v>
      </c>
      <c r="G135" s="249">
        <v>83</v>
      </c>
      <c r="H135" s="249">
        <v>83</v>
      </c>
      <c r="I135" s="248">
        <f t="shared" si="6"/>
        <v>247</v>
      </c>
      <c r="J135" s="252">
        <v>26</v>
      </c>
    </row>
    <row r="136" spans="1:10" ht="18.75">
      <c r="A136" s="5">
        <v>1</v>
      </c>
      <c r="B136" s="53">
        <v>4.0999999999999996</v>
      </c>
      <c r="C136" s="239" t="s">
        <v>12</v>
      </c>
      <c r="D136" s="264" t="s">
        <v>75</v>
      </c>
      <c r="E136" s="247">
        <v>8</v>
      </c>
      <c r="F136" s="248">
        <v>86</v>
      </c>
      <c r="G136" s="249">
        <v>83</v>
      </c>
      <c r="H136" s="249">
        <v>74</v>
      </c>
      <c r="I136" s="248">
        <f t="shared" si="6"/>
        <v>243</v>
      </c>
      <c r="J136" s="36">
        <v>23</v>
      </c>
    </row>
    <row r="137" spans="1:10" ht="18.75">
      <c r="A137" s="5">
        <v>2</v>
      </c>
      <c r="B137" s="98">
        <v>4.0999999999999996</v>
      </c>
      <c r="C137" s="241" t="s">
        <v>76</v>
      </c>
      <c r="D137" s="264" t="s">
        <v>35</v>
      </c>
      <c r="E137" s="247">
        <v>8</v>
      </c>
      <c r="F137" s="248">
        <v>82</v>
      </c>
      <c r="G137" s="249">
        <v>81</v>
      </c>
      <c r="H137" s="249">
        <v>74</v>
      </c>
      <c r="I137" s="248">
        <f t="shared" si="6"/>
        <v>237</v>
      </c>
      <c r="J137" s="36">
        <v>21</v>
      </c>
    </row>
    <row r="138" spans="1:10" ht="18.75">
      <c r="A138" s="5">
        <v>1</v>
      </c>
      <c r="B138" s="54">
        <v>4.0999999999999996</v>
      </c>
      <c r="C138" s="243" t="s">
        <v>133</v>
      </c>
      <c r="D138" s="264" t="s">
        <v>83</v>
      </c>
      <c r="E138" s="247">
        <v>0</v>
      </c>
      <c r="F138" s="250">
        <v>84</v>
      </c>
      <c r="G138" s="250">
        <v>77</v>
      </c>
      <c r="H138" s="250">
        <v>71</v>
      </c>
      <c r="I138" s="248">
        <f t="shared" si="6"/>
        <v>232</v>
      </c>
      <c r="J138" s="252">
        <v>20</v>
      </c>
    </row>
    <row r="139" spans="1:10" ht="18.75">
      <c r="A139" s="5">
        <v>1</v>
      </c>
      <c r="B139" s="53">
        <v>4.0999999999999996</v>
      </c>
      <c r="C139" s="239" t="s">
        <v>13</v>
      </c>
      <c r="D139" s="264" t="s">
        <v>75</v>
      </c>
      <c r="E139" s="247">
        <v>8</v>
      </c>
      <c r="F139" s="248"/>
      <c r="G139" s="249"/>
      <c r="H139" s="249" t="s">
        <v>162</v>
      </c>
      <c r="I139" s="248">
        <f t="shared" si="6"/>
        <v>0</v>
      </c>
      <c r="J139" s="36"/>
    </row>
    <row r="140" spans="1:10" ht="18.75">
      <c r="A140" s="5">
        <v>1</v>
      </c>
      <c r="B140" s="53">
        <v>4.0999999999999996</v>
      </c>
      <c r="C140" s="239" t="s">
        <v>91</v>
      </c>
      <c r="D140" s="264" t="s">
        <v>5</v>
      </c>
      <c r="E140" s="247">
        <v>8</v>
      </c>
      <c r="F140" s="248"/>
      <c r="G140" s="249"/>
      <c r="H140" s="249"/>
      <c r="I140" s="248">
        <f t="shared" si="6"/>
        <v>0</v>
      </c>
      <c r="J140" s="252"/>
    </row>
    <row r="141" spans="1:10" ht="16.5">
      <c r="A141" s="64" t="s">
        <v>87</v>
      </c>
      <c r="B141" s="57">
        <v>5</v>
      </c>
      <c r="C141" s="269" t="s">
        <v>106</v>
      </c>
      <c r="D141" s="267" t="s">
        <v>24</v>
      </c>
      <c r="E141" s="18"/>
      <c r="F141" s="61" t="s">
        <v>85</v>
      </c>
      <c r="G141" s="61" t="s">
        <v>86</v>
      </c>
      <c r="H141" s="61" t="s">
        <v>121</v>
      </c>
      <c r="I141" s="234" t="s">
        <v>26</v>
      </c>
      <c r="J141" s="35" t="s">
        <v>32</v>
      </c>
    </row>
    <row r="142" spans="1:10" ht="18.75" customHeight="1">
      <c r="A142" s="5">
        <v>1</v>
      </c>
      <c r="B142" s="53">
        <v>5.0999999999999996</v>
      </c>
      <c r="C142" s="238" t="s">
        <v>122</v>
      </c>
      <c r="D142" s="264" t="s">
        <v>89</v>
      </c>
      <c r="E142" s="247">
        <v>0</v>
      </c>
      <c r="F142" s="250">
        <v>94</v>
      </c>
      <c r="G142" s="250">
        <v>96</v>
      </c>
      <c r="H142" s="250">
        <v>95</v>
      </c>
      <c r="I142" s="248">
        <f t="shared" ref="I142:I155" si="7">SUM(F142:H142)</f>
        <v>285</v>
      </c>
      <c r="J142" s="252">
        <v>30</v>
      </c>
    </row>
    <row r="143" spans="1:10" ht="18.75">
      <c r="A143" s="5">
        <v>2</v>
      </c>
      <c r="B143" s="100">
        <v>5.0999999999999996</v>
      </c>
      <c r="C143" s="257" t="s">
        <v>73</v>
      </c>
      <c r="D143" s="264" t="s">
        <v>103</v>
      </c>
      <c r="E143" s="247">
        <v>0</v>
      </c>
      <c r="F143" s="249">
        <v>95</v>
      </c>
      <c r="G143" s="249">
        <v>96</v>
      </c>
      <c r="H143" s="249">
        <v>93</v>
      </c>
      <c r="I143" s="248">
        <f t="shared" si="7"/>
        <v>284</v>
      </c>
      <c r="J143" s="252">
        <v>26</v>
      </c>
    </row>
    <row r="144" spans="1:10" ht="18.75">
      <c r="A144" s="5">
        <v>3</v>
      </c>
      <c r="B144" s="54">
        <v>5.0999999999999996</v>
      </c>
      <c r="C144" s="239" t="s">
        <v>36</v>
      </c>
      <c r="D144" s="264" t="s">
        <v>74</v>
      </c>
      <c r="E144" s="247">
        <v>0</v>
      </c>
      <c r="F144" s="249">
        <v>93</v>
      </c>
      <c r="G144" s="249">
        <v>93</v>
      </c>
      <c r="H144" s="249">
        <v>96</v>
      </c>
      <c r="I144" s="248">
        <f t="shared" si="7"/>
        <v>282</v>
      </c>
      <c r="J144" s="36">
        <v>23</v>
      </c>
    </row>
    <row r="145" spans="1:10" ht="18.75">
      <c r="A145" s="5">
        <v>4</v>
      </c>
      <c r="B145" s="53">
        <v>5.0999999999999996</v>
      </c>
      <c r="C145" s="239" t="s">
        <v>92</v>
      </c>
      <c r="D145" s="264" t="s">
        <v>74</v>
      </c>
      <c r="E145" s="247">
        <v>0</v>
      </c>
      <c r="F145" s="248">
        <v>97</v>
      </c>
      <c r="G145" s="248">
        <v>91</v>
      </c>
      <c r="H145" s="248">
        <v>94</v>
      </c>
      <c r="I145" s="248">
        <f t="shared" si="7"/>
        <v>282</v>
      </c>
      <c r="J145" s="36">
        <v>21</v>
      </c>
    </row>
    <row r="146" spans="1:10" ht="18.75">
      <c r="A146" s="5">
        <v>5</v>
      </c>
      <c r="B146" s="100">
        <v>5.0999999999999996</v>
      </c>
      <c r="C146" s="241" t="s">
        <v>88</v>
      </c>
      <c r="D146" s="264" t="s">
        <v>34</v>
      </c>
      <c r="E146" s="247">
        <v>0</v>
      </c>
      <c r="F146" s="248">
        <v>93</v>
      </c>
      <c r="G146" s="249">
        <v>94</v>
      </c>
      <c r="H146" s="249">
        <v>93</v>
      </c>
      <c r="I146" s="248">
        <f t="shared" si="7"/>
        <v>280</v>
      </c>
      <c r="J146" s="252">
        <v>20</v>
      </c>
    </row>
    <row r="147" spans="1:10" ht="18.75">
      <c r="A147" s="5">
        <v>6</v>
      </c>
      <c r="B147" s="98">
        <v>5.0999999999999996</v>
      </c>
      <c r="C147" s="241" t="s">
        <v>95</v>
      </c>
      <c r="D147" s="264" t="s">
        <v>34</v>
      </c>
      <c r="E147" s="247">
        <v>0</v>
      </c>
      <c r="F147" s="248">
        <v>93</v>
      </c>
      <c r="G147" s="249">
        <v>90</v>
      </c>
      <c r="H147" s="249">
        <v>94</v>
      </c>
      <c r="I147" s="248">
        <f t="shared" si="7"/>
        <v>277</v>
      </c>
      <c r="J147" s="36">
        <v>19</v>
      </c>
    </row>
    <row r="148" spans="1:10" ht="18.75">
      <c r="A148" s="5">
        <v>7</v>
      </c>
      <c r="B148" s="98">
        <v>5.0999999999999996</v>
      </c>
      <c r="C148" s="239" t="s">
        <v>22</v>
      </c>
      <c r="D148" s="264" t="s">
        <v>97</v>
      </c>
      <c r="E148" s="247">
        <v>0</v>
      </c>
      <c r="F148" s="248">
        <v>91</v>
      </c>
      <c r="G148" s="249">
        <v>90</v>
      </c>
      <c r="H148" s="249">
        <v>94</v>
      </c>
      <c r="I148" s="248">
        <f t="shared" si="7"/>
        <v>275</v>
      </c>
      <c r="J148" s="252">
        <v>18</v>
      </c>
    </row>
    <row r="149" spans="1:10" ht="18.75">
      <c r="A149" s="5">
        <v>8</v>
      </c>
      <c r="B149" s="53">
        <v>5.0999999999999996</v>
      </c>
      <c r="C149" s="239" t="s">
        <v>33</v>
      </c>
      <c r="D149" s="264" t="s">
        <v>75</v>
      </c>
      <c r="E149" s="247">
        <v>8</v>
      </c>
      <c r="F149" s="248">
        <v>88</v>
      </c>
      <c r="G149" s="249">
        <v>91</v>
      </c>
      <c r="H149" s="249">
        <v>93</v>
      </c>
      <c r="I149" s="248">
        <f t="shared" si="7"/>
        <v>272</v>
      </c>
      <c r="J149" s="36">
        <v>17</v>
      </c>
    </row>
    <row r="150" spans="1:10" ht="18.75">
      <c r="A150" s="5">
        <v>9</v>
      </c>
      <c r="B150" s="53">
        <v>5.0999999999999996</v>
      </c>
      <c r="C150" s="239" t="s">
        <v>116</v>
      </c>
      <c r="D150" s="264" t="s">
        <v>35</v>
      </c>
      <c r="E150" s="247">
        <v>0</v>
      </c>
      <c r="F150" s="248">
        <v>91</v>
      </c>
      <c r="G150" s="249">
        <v>89</v>
      </c>
      <c r="H150" s="249">
        <v>91</v>
      </c>
      <c r="I150" s="248">
        <f t="shared" si="7"/>
        <v>271</v>
      </c>
      <c r="J150" s="252">
        <v>16</v>
      </c>
    </row>
    <row r="151" spans="1:10" ht="18.75">
      <c r="A151" s="5">
        <v>10</v>
      </c>
      <c r="B151" s="53">
        <v>5.0999999999999996</v>
      </c>
      <c r="C151" s="239" t="s">
        <v>2</v>
      </c>
      <c r="D151" s="264" t="s">
        <v>113</v>
      </c>
      <c r="E151" s="247">
        <v>0</v>
      </c>
      <c r="F151" s="250">
        <v>84</v>
      </c>
      <c r="G151" s="250">
        <v>86</v>
      </c>
      <c r="H151" s="250">
        <v>85</v>
      </c>
      <c r="I151" s="248">
        <f t="shared" si="7"/>
        <v>255</v>
      </c>
      <c r="J151" s="36">
        <v>15</v>
      </c>
    </row>
    <row r="152" spans="1:10" ht="18.75">
      <c r="A152" s="5">
        <v>11</v>
      </c>
      <c r="B152" s="53">
        <v>5.0999999999999996</v>
      </c>
      <c r="C152" s="239" t="s">
        <v>99</v>
      </c>
      <c r="D152" s="264" t="s">
        <v>97</v>
      </c>
      <c r="E152" s="247">
        <v>0</v>
      </c>
      <c r="F152" s="250">
        <v>78</v>
      </c>
      <c r="G152" s="250">
        <v>70</v>
      </c>
      <c r="H152" s="250">
        <v>85</v>
      </c>
      <c r="I152" s="248">
        <f t="shared" si="7"/>
        <v>233</v>
      </c>
      <c r="J152" s="252">
        <v>14</v>
      </c>
    </row>
    <row r="153" spans="1:10" ht="37.5">
      <c r="A153" s="5">
        <v>12</v>
      </c>
      <c r="B153" s="54">
        <v>5.0999999999999996</v>
      </c>
      <c r="C153" s="239" t="s">
        <v>27</v>
      </c>
      <c r="D153" s="264" t="s">
        <v>74</v>
      </c>
      <c r="E153" s="247">
        <v>0</v>
      </c>
      <c r="F153" s="249"/>
      <c r="G153" s="249"/>
      <c r="H153" s="249"/>
      <c r="I153" s="248">
        <f t="shared" si="7"/>
        <v>0</v>
      </c>
      <c r="J153" s="252"/>
    </row>
    <row r="154" spans="1:10" ht="18.75">
      <c r="A154" s="5">
        <v>13</v>
      </c>
      <c r="B154" s="53">
        <v>5.0999999999999996</v>
      </c>
      <c r="C154" s="239" t="s">
        <v>41</v>
      </c>
      <c r="D154" s="264" t="s">
        <v>113</v>
      </c>
      <c r="E154" s="247">
        <v>0</v>
      </c>
      <c r="F154" s="250"/>
      <c r="G154" s="250"/>
      <c r="H154" s="250"/>
      <c r="I154" s="248">
        <f t="shared" si="7"/>
        <v>0</v>
      </c>
      <c r="J154" s="36"/>
    </row>
    <row r="155" spans="1:10" ht="18.75">
      <c r="A155" s="5">
        <v>14</v>
      </c>
      <c r="B155" s="54">
        <v>5.0999999999999996</v>
      </c>
      <c r="C155" s="243" t="s">
        <v>117</v>
      </c>
      <c r="D155" s="264" t="s">
        <v>83</v>
      </c>
      <c r="E155" s="247">
        <v>0</v>
      </c>
      <c r="F155" s="251"/>
      <c r="G155" s="251"/>
      <c r="H155" s="251"/>
      <c r="I155" s="248">
        <f t="shared" si="7"/>
        <v>0</v>
      </c>
      <c r="J155" s="36"/>
    </row>
    <row r="156" spans="1:10" ht="16.5">
      <c r="A156" s="64" t="s">
        <v>87</v>
      </c>
      <c r="B156" s="56">
        <v>6</v>
      </c>
      <c r="C156" s="232" t="s">
        <v>84</v>
      </c>
      <c r="D156" s="267" t="s">
        <v>24</v>
      </c>
      <c r="E156" s="18"/>
      <c r="F156" s="61" t="s">
        <v>85</v>
      </c>
      <c r="G156" s="61" t="s">
        <v>86</v>
      </c>
      <c r="H156" s="61" t="s">
        <v>121</v>
      </c>
      <c r="I156" s="234" t="s">
        <v>26</v>
      </c>
      <c r="J156" s="35" t="s">
        <v>32</v>
      </c>
    </row>
    <row r="157" spans="1:10" ht="18.75">
      <c r="A157" s="5">
        <v>1</v>
      </c>
      <c r="B157" s="53">
        <v>6.1</v>
      </c>
      <c r="C157" s="239" t="s">
        <v>19</v>
      </c>
      <c r="D157" s="264" t="s">
        <v>89</v>
      </c>
      <c r="E157" s="247">
        <v>5</v>
      </c>
      <c r="F157" s="248">
        <v>92</v>
      </c>
      <c r="G157" s="248">
        <v>92</v>
      </c>
      <c r="H157" s="248">
        <v>91</v>
      </c>
      <c r="I157" s="248">
        <f t="shared" ref="I157:I167" si="8">SUM(F157:H157)</f>
        <v>275</v>
      </c>
      <c r="J157" s="252">
        <v>30</v>
      </c>
    </row>
    <row r="158" spans="1:10" ht="18.75">
      <c r="A158" s="5">
        <v>2</v>
      </c>
      <c r="B158" s="53">
        <v>6.1</v>
      </c>
      <c r="C158" s="239" t="s">
        <v>37</v>
      </c>
      <c r="D158" s="264" t="s">
        <v>89</v>
      </c>
      <c r="E158" s="247">
        <v>5</v>
      </c>
      <c r="F158" s="250">
        <v>93</v>
      </c>
      <c r="G158" s="250">
        <v>90</v>
      </c>
      <c r="H158" s="250">
        <v>89</v>
      </c>
      <c r="I158" s="248">
        <f t="shared" si="8"/>
        <v>272</v>
      </c>
      <c r="J158" s="252">
        <v>26</v>
      </c>
    </row>
    <row r="159" spans="1:10" ht="18.75">
      <c r="A159" s="5">
        <v>3</v>
      </c>
      <c r="B159" s="54">
        <v>6.1</v>
      </c>
      <c r="C159" s="239" t="s">
        <v>98</v>
      </c>
      <c r="D159" s="264" t="s">
        <v>103</v>
      </c>
      <c r="E159" s="247">
        <v>5</v>
      </c>
      <c r="F159" s="250">
        <v>93</v>
      </c>
      <c r="G159" s="250">
        <v>90</v>
      </c>
      <c r="H159" s="250">
        <v>86</v>
      </c>
      <c r="I159" s="248">
        <f t="shared" si="8"/>
        <v>269</v>
      </c>
      <c r="J159" s="36">
        <v>23</v>
      </c>
    </row>
    <row r="160" spans="1:10" ht="18.75">
      <c r="A160" s="5">
        <v>4</v>
      </c>
      <c r="B160" s="53">
        <v>6.1</v>
      </c>
      <c r="C160" s="241" t="s">
        <v>23</v>
      </c>
      <c r="D160" s="264" t="s">
        <v>103</v>
      </c>
      <c r="E160" s="247">
        <v>5</v>
      </c>
      <c r="F160" s="249">
        <v>92</v>
      </c>
      <c r="G160" s="249">
        <v>89</v>
      </c>
      <c r="H160" s="249">
        <v>86</v>
      </c>
      <c r="I160" s="248">
        <f t="shared" si="8"/>
        <v>267</v>
      </c>
      <c r="J160" s="36">
        <v>21</v>
      </c>
    </row>
    <row r="161" spans="1:10" ht="18.75">
      <c r="A161" s="5">
        <v>5</v>
      </c>
      <c r="B161" s="54">
        <v>6.1</v>
      </c>
      <c r="C161" s="239" t="s">
        <v>18</v>
      </c>
      <c r="D161" s="264" t="s">
        <v>74</v>
      </c>
      <c r="E161" s="247">
        <v>5</v>
      </c>
      <c r="F161" s="251">
        <v>83</v>
      </c>
      <c r="G161" s="251">
        <v>90</v>
      </c>
      <c r="H161" s="251">
        <v>92</v>
      </c>
      <c r="I161" s="248">
        <f t="shared" si="8"/>
        <v>265</v>
      </c>
      <c r="J161" s="252">
        <v>20</v>
      </c>
    </row>
    <row r="162" spans="1:10" ht="18.75">
      <c r="A162" s="5">
        <v>6</v>
      </c>
      <c r="B162" s="54">
        <v>6.1</v>
      </c>
      <c r="C162" s="239" t="s">
        <v>90</v>
      </c>
      <c r="D162" s="264" t="s">
        <v>103</v>
      </c>
      <c r="E162" s="247">
        <v>5</v>
      </c>
      <c r="F162" s="249">
        <v>85</v>
      </c>
      <c r="G162" s="249">
        <v>90</v>
      </c>
      <c r="H162" s="249">
        <v>86</v>
      </c>
      <c r="I162" s="248">
        <f t="shared" si="8"/>
        <v>261</v>
      </c>
      <c r="J162" s="36">
        <v>19</v>
      </c>
    </row>
    <row r="163" spans="1:10" ht="18.75">
      <c r="A163" s="5">
        <v>7</v>
      </c>
      <c r="B163" s="53">
        <v>6.1</v>
      </c>
      <c r="C163" s="239" t="s">
        <v>14</v>
      </c>
      <c r="D163" s="264" t="s">
        <v>74</v>
      </c>
      <c r="E163" s="247">
        <v>5</v>
      </c>
      <c r="F163" s="249">
        <v>88</v>
      </c>
      <c r="G163" s="249">
        <v>83</v>
      </c>
      <c r="H163" s="249">
        <v>88</v>
      </c>
      <c r="I163" s="248">
        <f t="shared" si="8"/>
        <v>259</v>
      </c>
      <c r="J163" s="252">
        <v>18</v>
      </c>
    </row>
    <row r="164" spans="1:10" ht="18.75">
      <c r="A164" s="5">
        <v>8</v>
      </c>
      <c r="B164" s="53">
        <v>6.1</v>
      </c>
      <c r="C164" s="258" t="s">
        <v>109</v>
      </c>
      <c r="D164" s="264" t="s">
        <v>113</v>
      </c>
      <c r="E164" s="247">
        <v>5</v>
      </c>
      <c r="F164" s="250">
        <v>81</v>
      </c>
      <c r="G164" s="250">
        <v>85</v>
      </c>
      <c r="H164" s="250">
        <v>88</v>
      </c>
      <c r="I164" s="248">
        <f t="shared" si="8"/>
        <v>254</v>
      </c>
      <c r="J164" s="36">
        <v>17</v>
      </c>
    </row>
    <row r="165" spans="1:10" ht="18.75">
      <c r="A165" s="5">
        <v>9</v>
      </c>
      <c r="B165" s="53">
        <v>6.1</v>
      </c>
      <c r="C165" s="239" t="s">
        <v>100</v>
      </c>
      <c r="D165" s="264" t="s">
        <v>89</v>
      </c>
      <c r="E165" s="247">
        <v>5</v>
      </c>
      <c r="F165" s="249">
        <v>86</v>
      </c>
      <c r="G165" s="249">
        <v>83</v>
      </c>
      <c r="H165" s="249">
        <v>83</v>
      </c>
      <c r="I165" s="248">
        <f t="shared" si="8"/>
        <v>252</v>
      </c>
      <c r="J165" s="252">
        <v>16</v>
      </c>
    </row>
    <row r="166" spans="1:10" ht="18.75">
      <c r="A166" s="5">
        <v>10</v>
      </c>
      <c r="B166" s="53">
        <v>6.1</v>
      </c>
      <c r="C166" s="239" t="s">
        <v>136</v>
      </c>
      <c r="D166" s="264" t="s">
        <v>113</v>
      </c>
      <c r="E166" s="247">
        <v>5</v>
      </c>
      <c r="F166" s="248">
        <v>57</v>
      </c>
      <c r="G166" s="249">
        <v>63</v>
      </c>
      <c r="H166" s="249">
        <v>63</v>
      </c>
      <c r="I166" s="248">
        <f t="shared" si="8"/>
        <v>183</v>
      </c>
      <c r="J166" s="36">
        <v>15</v>
      </c>
    </row>
    <row r="167" spans="1:10" ht="18.75">
      <c r="A167" s="5">
        <v>11</v>
      </c>
      <c r="B167" s="53">
        <v>6.1</v>
      </c>
      <c r="C167" s="239" t="s">
        <v>104</v>
      </c>
      <c r="D167" s="264" t="s">
        <v>89</v>
      </c>
      <c r="E167" s="247">
        <v>5</v>
      </c>
      <c r="F167" s="250"/>
      <c r="G167" s="250"/>
      <c r="H167" s="250"/>
      <c r="I167" s="248">
        <f t="shared" si="8"/>
        <v>0</v>
      </c>
      <c r="J167" s="252"/>
    </row>
  </sheetData>
  <sortState ref="B143:J156">
    <sortCondition descending="1" ref="I143:I156"/>
    <sortCondition descending="1" ref="H143:H156"/>
  </sortState>
  <phoneticPr fontId="62" type="noConversion"/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2:M183"/>
  <sheetViews>
    <sheetView topLeftCell="A58" workbookViewId="0">
      <selection activeCell="D88" sqref="D88"/>
    </sheetView>
  </sheetViews>
  <sheetFormatPr defaultRowHeight="12.75"/>
  <cols>
    <col min="2" max="2" width="6.5703125" customWidth="1"/>
    <col min="4" max="4" width="25.7109375" customWidth="1"/>
    <col min="5" max="5" width="14.140625" customWidth="1"/>
    <col min="6" max="6" width="5.28515625" customWidth="1"/>
    <col min="9" max="9" width="1.140625" customWidth="1"/>
  </cols>
  <sheetData>
    <row r="2" spans="2:13" ht="18.75">
      <c r="B2" s="65"/>
      <c r="C2" s="66"/>
      <c r="D2" s="184" t="s">
        <v>173</v>
      </c>
      <c r="E2" s="71"/>
      <c r="F2" s="68"/>
      <c r="G2" s="69"/>
      <c r="H2" s="70"/>
      <c r="I2" s="70"/>
      <c r="J2" s="198"/>
      <c r="K2" s="72"/>
      <c r="L2" s="118"/>
      <c r="M2" s="209"/>
    </row>
    <row r="3" spans="2:13" ht="18">
      <c r="B3" s="82"/>
      <c r="C3" s="83" t="s">
        <v>123</v>
      </c>
      <c r="D3" s="86" t="s">
        <v>194</v>
      </c>
      <c r="E3" s="85"/>
      <c r="F3" s="199" t="s">
        <v>172</v>
      </c>
      <c r="G3" s="86"/>
      <c r="H3" s="87"/>
      <c r="I3" s="87"/>
      <c r="J3" s="87"/>
      <c r="K3" s="89"/>
      <c r="L3" s="123"/>
      <c r="M3" s="209"/>
    </row>
    <row r="4" spans="2:13" ht="33.75">
      <c r="B4" s="75" t="s">
        <v>48</v>
      </c>
      <c r="C4" s="76" t="s">
        <v>43</v>
      </c>
      <c r="D4" s="77" t="s">
        <v>0</v>
      </c>
      <c r="E4" s="77" t="s">
        <v>1</v>
      </c>
      <c r="F4" s="202" t="s">
        <v>47</v>
      </c>
      <c r="G4" s="79"/>
      <c r="H4" s="80"/>
      <c r="I4" s="80"/>
      <c r="J4" s="81"/>
      <c r="K4" s="81"/>
      <c r="L4" s="123"/>
      <c r="M4" s="209"/>
    </row>
    <row r="5" spans="2:13" ht="18">
      <c r="B5" s="203">
        <v>3</v>
      </c>
      <c r="C5" s="204" t="s">
        <v>45</v>
      </c>
      <c r="D5" s="205" t="s">
        <v>46</v>
      </c>
      <c r="E5" s="205" t="s">
        <v>89</v>
      </c>
      <c r="F5" s="208"/>
      <c r="G5" s="207" t="s">
        <v>85</v>
      </c>
      <c r="H5" s="207" t="s">
        <v>86</v>
      </c>
      <c r="I5" s="208"/>
      <c r="J5" s="208" t="s">
        <v>26</v>
      </c>
      <c r="K5" s="208">
        <v>10.9</v>
      </c>
      <c r="L5" s="120" t="s">
        <v>24</v>
      </c>
      <c r="M5" s="211"/>
    </row>
    <row r="6" spans="2:13" ht="18" customHeight="1">
      <c r="B6" s="5">
        <v>2</v>
      </c>
      <c r="C6" s="53">
        <v>5.0999999999999996</v>
      </c>
      <c r="D6" s="271" t="s">
        <v>122</v>
      </c>
      <c r="E6" s="14" t="s">
        <v>89</v>
      </c>
      <c r="F6" s="11">
        <v>0</v>
      </c>
      <c r="G6" s="13"/>
      <c r="H6" s="13"/>
      <c r="I6" s="13"/>
      <c r="J6" s="16">
        <f>SUM(G6:I6)</f>
        <v>0</v>
      </c>
      <c r="K6" s="74"/>
      <c r="L6" s="171">
        <f t="shared" ref="L6:L40" si="0">F6+J6</f>
        <v>0</v>
      </c>
      <c r="M6" s="211">
        <f>SUM(L6:L10)</f>
        <v>10</v>
      </c>
    </row>
    <row r="7" spans="2:13" ht="17.25" customHeight="1">
      <c r="B7" s="5">
        <v>2</v>
      </c>
      <c r="C7" s="53">
        <v>6.1</v>
      </c>
      <c r="D7" s="187" t="s">
        <v>37</v>
      </c>
      <c r="E7" s="14" t="s">
        <v>89</v>
      </c>
      <c r="F7" s="11">
        <v>5</v>
      </c>
      <c r="G7" s="13"/>
      <c r="H7" s="13"/>
      <c r="I7" s="13"/>
      <c r="J7" s="16">
        <f>SUM(G7:I7)</f>
        <v>0</v>
      </c>
      <c r="K7" s="74"/>
      <c r="L7" s="171">
        <f t="shared" si="0"/>
        <v>5</v>
      </c>
      <c r="M7" s="211"/>
    </row>
    <row r="8" spans="2:13" ht="18" customHeight="1">
      <c r="B8" s="5">
        <v>1</v>
      </c>
      <c r="C8" s="53">
        <v>6.1</v>
      </c>
      <c r="D8" s="187" t="s">
        <v>19</v>
      </c>
      <c r="E8" s="14" t="s">
        <v>89</v>
      </c>
      <c r="F8" s="11">
        <v>5</v>
      </c>
      <c r="G8" s="16"/>
      <c r="H8" s="16"/>
      <c r="I8" s="16"/>
      <c r="J8" s="16">
        <f>SUM(G8:I8)</f>
        <v>0</v>
      </c>
      <c r="K8" s="74"/>
      <c r="L8" s="171">
        <f t="shared" si="0"/>
        <v>5</v>
      </c>
      <c r="M8" s="211"/>
    </row>
    <row r="9" spans="2:13" ht="18.75" customHeight="1">
      <c r="B9" s="5">
        <v>1</v>
      </c>
      <c r="C9" s="53">
        <v>6.1</v>
      </c>
      <c r="D9" s="187" t="s">
        <v>100</v>
      </c>
      <c r="E9" s="14" t="s">
        <v>89</v>
      </c>
      <c r="F9" s="11">
        <v>5</v>
      </c>
      <c r="G9" s="15"/>
      <c r="H9" s="15"/>
      <c r="I9" s="15"/>
      <c r="J9" s="16">
        <f>SUM(G9:I9)</f>
        <v>0</v>
      </c>
      <c r="K9" s="74"/>
      <c r="L9" s="171" t="s">
        <v>24</v>
      </c>
      <c r="M9" s="211"/>
    </row>
    <row r="10" spans="2:13" ht="20.25" customHeight="1">
      <c r="B10" s="5">
        <v>1</v>
      </c>
      <c r="C10" s="53">
        <v>6.1</v>
      </c>
      <c r="D10" s="187" t="s">
        <v>104</v>
      </c>
      <c r="E10" s="14" t="s">
        <v>89</v>
      </c>
      <c r="F10" s="11">
        <v>5</v>
      </c>
      <c r="G10" s="13"/>
      <c r="H10" s="13"/>
      <c r="I10" s="13"/>
      <c r="J10" s="16">
        <f>SUM(G10:I10)</f>
        <v>0</v>
      </c>
      <c r="K10" s="74"/>
      <c r="L10" s="171" t="s">
        <v>24</v>
      </c>
      <c r="M10" s="211"/>
    </row>
    <row r="11" spans="2:13" ht="17.25" customHeight="1">
      <c r="B11" s="203">
        <v>3</v>
      </c>
      <c r="C11" s="204" t="s">
        <v>45</v>
      </c>
      <c r="D11" s="205" t="s">
        <v>46</v>
      </c>
      <c r="E11" s="205" t="s">
        <v>103</v>
      </c>
      <c r="F11" s="208"/>
      <c r="G11" s="207" t="s">
        <v>85</v>
      </c>
      <c r="H11" s="207" t="s">
        <v>86</v>
      </c>
      <c r="I11" s="208"/>
      <c r="J11" s="208" t="s">
        <v>26</v>
      </c>
      <c r="K11" s="208">
        <v>10.9</v>
      </c>
      <c r="L11" s="171" t="s">
        <v>24</v>
      </c>
      <c r="M11" s="274" t="s">
        <v>24</v>
      </c>
    </row>
    <row r="12" spans="2:13" ht="20.25" customHeight="1">
      <c r="B12" s="5">
        <v>2</v>
      </c>
      <c r="C12" s="54">
        <v>6.1</v>
      </c>
      <c r="D12" s="187" t="s">
        <v>98</v>
      </c>
      <c r="E12" s="14" t="s">
        <v>103</v>
      </c>
      <c r="F12" s="11">
        <v>5</v>
      </c>
      <c r="G12" s="13"/>
      <c r="H12" s="13"/>
      <c r="I12" s="13"/>
      <c r="J12" s="16">
        <f>SUM(G12:I12)</f>
        <v>0</v>
      </c>
      <c r="K12" s="74"/>
      <c r="L12" s="171" t="s">
        <v>24</v>
      </c>
      <c r="M12" s="211">
        <f>SUM(L12:L16)</f>
        <v>10</v>
      </c>
    </row>
    <row r="13" spans="2:13" ht="18.75" customHeight="1">
      <c r="B13" s="5">
        <v>2</v>
      </c>
      <c r="C13" s="54">
        <v>6.1</v>
      </c>
      <c r="D13" s="187" t="s">
        <v>90</v>
      </c>
      <c r="E13" s="14" t="s">
        <v>103</v>
      </c>
      <c r="F13" s="11">
        <v>5</v>
      </c>
      <c r="G13" s="15"/>
      <c r="H13" s="15"/>
      <c r="I13" s="15"/>
      <c r="J13" s="16">
        <f>SUM(G13:I13)</f>
        <v>0</v>
      </c>
      <c r="K13" s="74"/>
      <c r="L13" s="171">
        <f t="shared" si="0"/>
        <v>5</v>
      </c>
      <c r="M13" s="211"/>
    </row>
    <row r="14" spans="2:13" ht="20.25" customHeight="1">
      <c r="B14" s="5">
        <v>1</v>
      </c>
      <c r="C14" s="54">
        <v>3.1</v>
      </c>
      <c r="D14" s="187" t="s">
        <v>68</v>
      </c>
      <c r="E14" s="14" t="s">
        <v>103</v>
      </c>
      <c r="F14" s="11">
        <v>8</v>
      </c>
      <c r="G14" s="15"/>
      <c r="H14" s="15"/>
      <c r="I14" s="15"/>
      <c r="J14" s="16">
        <f>SUM(G14:I14)</f>
        <v>0</v>
      </c>
      <c r="K14" s="74"/>
      <c r="L14" s="171" t="s">
        <v>24</v>
      </c>
      <c r="M14" s="211"/>
    </row>
    <row r="15" spans="2:13" ht="19.5" customHeight="1">
      <c r="B15" s="5">
        <v>1</v>
      </c>
      <c r="C15" s="53">
        <v>6.1</v>
      </c>
      <c r="D15" s="188" t="s">
        <v>23</v>
      </c>
      <c r="E15" s="14" t="s">
        <v>103</v>
      </c>
      <c r="F15" s="11">
        <v>5</v>
      </c>
      <c r="G15" s="15"/>
      <c r="H15" s="15"/>
      <c r="I15" s="15"/>
      <c r="J15" s="16">
        <f>SUM(G15:I15)</f>
        <v>0</v>
      </c>
      <c r="K15" s="74"/>
      <c r="L15" s="171">
        <f t="shared" si="0"/>
        <v>5</v>
      </c>
      <c r="M15" s="211"/>
    </row>
    <row r="16" spans="2:13" ht="19.5" customHeight="1">
      <c r="B16" s="5">
        <v>1</v>
      </c>
      <c r="C16" s="106">
        <v>5.0999999999999996</v>
      </c>
      <c r="D16" s="189" t="s">
        <v>73</v>
      </c>
      <c r="E16" s="104" t="s">
        <v>103</v>
      </c>
      <c r="F16" s="11">
        <v>0</v>
      </c>
      <c r="G16" s="15"/>
      <c r="H16" s="15"/>
      <c r="I16" s="15"/>
      <c r="J16" s="16">
        <f>SUM(G16:I16)</f>
        <v>0</v>
      </c>
      <c r="K16" s="74"/>
      <c r="L16" s="171">
        <f t="shared" si="0"/>
        <v>0</v>
      </c>
      <c r="M16" s="211"/>
    </row>
    <row r="17" spans="2:13" ht="18">
      <c r="B17" s="203">
        <v>3</v>
      </c>
      <c r="C17" s="204" t="s">
        <v>45</v>
      </c>
      <c r="D17" s="205" t="s">
        <v>46</v>
      </c>
      <c r="E17" s="205" t="s">
        <v>74</v>
      </c>
      <c r="F17" s="208"/>
      <c r="G17" s="207" t="s">
        <v>85</v>
      </c>
      <c r="H17" s="207" t="s">
        <v>86</v>
      </c>
      <c r="I17" s="208"/>
      <c r="J17" s="208" t="s">
        <v>26</v>
      </c>
      <c r="K17" s="208">
        <v>10.9</v>
      </c>
      <c r="L17" s="171" t="s">
        <v>24</v>
      </c>
      <c r="M17" s="211"/>
    </row>
    <row r="18" spans="2:13" ht="21.75" customHeight="1">
      <c r="B18" s="5">
        <v>2</v>
      </c>
      <c r="C18" s="53">
        <v>6.1</v>
      </c>
      <c r="D18" s="187" t="s">
        <v>14</v>
      </c>
      <c r="E18" s="14" t="s">
        <v>74</v>
      </c>
      <c r="F18" s="11">
        <v>5</v>
      </c>
      <c r="G18" s="15"/>
      <c r="H18" s="15"/>
      <c r="I18" s="15"/>
      <c r="J18" s="16">
        <f t="shared" ref="J18:J29" si="1">SUM(G18:I18)</f>
        <v>0</v>
      </c>
      <c r="K18" s="74"/>
      <c r="L18" s="171">
        <f t="shared" si="0"/>
        <v>5</v>
      </c>
      <c r="M18" s="211">
        <f>SUM(L18:L22)</f>
        <v>10</v>
      </c>
    </row>
    <row r="19" spans="2:13" ht="19.5" customHeight="1">
      <c r="B19" s="5">
        <v>1</v>
      </c>
      <c r="C19" s="54">
        <v>5.0999999999999996</v>
      </c>
      <c r="D19" s="187" t="s">
        <v>36</v>
      </c>
      <c r="E19" s="14" t="s">
        <v>74</v>
      </c>
      <c r="F19" s="11">
        <v>0</v>
      </c>
      <c r="G19" s="15"/>
      <c r="H19" s="15"/>
      <c r="I19" s="15"/>
      <c r="J19" s="16">
        <f t="shared" si="1"/>
        <v>0</v>
      </c>
      <c r="K19" s="74"/>
      <c r="L19" s="171" t="s">
        <v>24</v>
      </c>
      <c r="M19" s="211"/>
    </row>
    <row r="20" spans="2:13" ht="19.5" customHeight="1">
      <c r="B20" s="5">
        <v>1</v>
      </c>
      <c r="C20" s="54">
        <v>5.0999999999999996</v>
      </c>
      <c r="D20" s="187" t="s">
        <v>27</v>
      </c>
      <c r="E20" s="14" t="s">
        <v>74</v>
      </c>
      <c r="F20" s="11">
        <v>0</v>
      </c>
      <c r="G20" s="15"/>
      <c r="H20" s="15"/>
      <c r="I20" s="15"/>
      <c r="J20" s="16">
        <f t="shared" si="1"/>
        <v>0</v>
      </c>
      <c r="K20" s="74"/>
      <c r="L20" s="171" t="s">
        <v>24</v>
      </c>
      <c r="M20" s="211"/>
    </row>
    <row r="21" spans="2:13" ht="20.25" customHeight="1">
      <c r="B21" s="5">
        <v>1</v>
      </c>
      <c r="C21" s="54">
        <v>6.1</v>
      </c>
      <c r="D21" s="187" t="s">
        <v>18</v>
      </c>
      <c r="E21" s="14" t="s">
        <v>74</v>
      </c>
      <c r="F21" s="11">
        <v>5</v>
      </c>
      <c r="G21" s="32"/>
      <c r="H21" s="32"/>
      <c r="I21" s="32"/>
      <c r="J21" s="16">
        <f t="shared" si="1"/>
        <v>0</v>
      </c>
      <c r="K21" s="74"/>
      <c r="L21" s="171">
        <f t="shared" si="0"/>
        <v>5</v>
      </c>
      <c r="M21" s="211"/>
    </row>
    <row r="22" spans="2:13" ht="19.5" customHeight="1">
      <c r="B22" s="5">
        <v>1</v>
      </c>
      <c r="C22" s="53">
        <v>5.0999999999999996</v>
      </c>
      <c r="D22" s="187" t="s">
        <v>92</v>
      </c>
      <c r="E22" s="14" t="s">
        <v>74</v>
      </c>
      <c r="F22" s="11">
        <v>0</v>
      </c>
      <c r="G22" s="16"/>
      <c r="H22" s="16"/>
      <c r="I22" s="16"/>
      <c r="J22" s="16">
        <f t="shared" si="1"/>
        <v>0</v>
      </c>
      <c r="K22" s="74"/>
      <c r="L22" s="171">
        <f t="shared" si="0"/>
        <v>0</v>
      </c>
      <c r="M22" s="211"/>
    </row>
    <row r="23" spans="2:13" ht="18">
      <c r="B23" s="203">
        <v>3</v>
      </c>
      <c r="C23" s="204" t="s">
        <v>45</v>
      </c>
      <c r="D23" s="205" t="s">
        <v>46</v>
      </c>
      <c r="E23" s="205" t="s">
        <v>97</v>
      </c>
      <c r="F23" s="208"/>
      <c r="G23" s="207" t="s">
        <v>85</v>
      </c>
      <c r="H23" s="207" t="s">
        <v>86</v>
      </c>
      <c r="I23" s="203"/>
      <c r="J23" s="203" t="s">
        <v>26</v>
      </c>
      <c r="K23" s="203">
        <v>10.9</v>
      </c>
      <c r="L23" s="171" t="s">
        <v>24</v>
      </c>
      <c r="M23" s="211"/>
    </row>
    <row r="24" spans="2:13" ht="22.5" customHeight="1">
      <c r="B24" s="5">
        <v>1</v>
      </c>
      <c r="C24" s="98">
        <v>5.0999999999999996</v>
      </c>
      <c r="D24" s="187" t="s">
        <v>22</v>
      </c>
      <c r="E24" s="14" t="s">
        <v>97</v>
      </c>
      <c r="F24" s="11">
        <v>0</v>
      </c>
      <c r="G24" s="16"/>
      <c r="H24" s="15"/>
      <c r="I24" s="15"/>
      <c r="J24" s="16">
        <f t="shared" si="1"/>
        <v>0</v>
      </c>
      <c r="K24" s="74"/>
      <c r="L24" s="171">
        <f t="shared" si="0"/>
        <v>0</v>
      </c>
      <c r="M24" s="211">
        <f>SUM(L24:L29)</f>
        <v>8</v>
      </c>
    </row>
    <row r="25" spans="2:13" ht="19.5" customHeight="1">
      <c r="B25" s="5">
        <v>1</v>
      </c>
      <c r="C25" s="53">
        <v>3.1</v>
      </c>
      <c r="D25" s="187" t="s">
        <v>93</v>
      </c>
      <c r="E25" s="14" t="s">
        <v>97</v>
      </c>
      <c r="F25" s="11">
        <v>8</v>
      </c>
      <c r="G25" s="16"/>
      <c r="H25" s="15"/>
      <c r="I25" s="15"/>
      <c r="J25" s="16">
        <f t="shared" si="1"/>
        <v>0</v>
      </c>
      <c r="K25" s="74"/>
      <c r="L25" s="171" t="s">
        <v>24</v>
      </c>
      <c r="M25" s="211"/>
    </row>
    <row r="26" spans="2:13" ht="21.75" customHeight="1">
      <c r="B26" s="5">
        <v>1</v>
      </c>
      <c r="C26" s="53">
        <v>3.1</v>
      </c>
      <c r="D26" s="187" t="s">
        <v>96</v>
      </c>
      <c r="E26" s="14" t="s">
        <v>97</v>
      </c>
      <c r="F26" s="11">
        <v>8</v>
      </c>
      <c r="G26" s="16"/>
      <c r="H26" s="16"/>
      <c r="I26" s="16"/>
      <c r="J26" s="16">
        <f t="shared" si="1"/>
        <v>0</v>
      </c>
      <c r="K26" s="74"/>
      <c r="L26" s="171" t="s">
        <v>24</v>
      </c>
      <c r="M26" s="211" t="s">
        <v>24</v>
      </c>
    </row>
    <row r="27" spans="2:13" ht="19.5" customHeight="1">
      <c r="B27" s="5"/>
      <c r="C27" s="53">
        <v>3.1</v>
      </c>
      <c r="D27" s="187" t="s">
        <v>94</v>
      </c>
      <c r="E27" s="14" t="s">
        <v>97</v>
      </c>
      <c r="F27" s="11">
        <v>8</v>
      </c>
      <c r="G27" s="13"/>
      <c r="H27" s="13"/>
      <c r="I27" s="13"/>
      <c r="J27" s="16">
        <f t="shared" si="1"/>
        <v>0</v>
      </c>
      <c r="K27" s="74"/>
      <c r="L27" s="171">
        <f t="shared" si="0"/>
        <v>8</v>
      </c>
      <c r="M27" s="211"/>
    </row>
    <row r="28" spans="2:13" ht="21" customHeight="1">
      <c r="B28" s="5">
        <v>1</v>
      </c>
      <c r="C28" s="53">
        <v>5.0999999999999996</v>
      </c>
      <c r="D28" s="187" t="s">
        <v>99</v>
      </c>
      <c r="E28" s="14" t="s">
        <v>97</v>
      </c>
      <c r="F28" s="11">
        <v>0</v>
      </c>
      <c r="G28" s="13"/>
      <c r="H28" s="13"/>
      <c r="I28" s="13"/>
      <c r="J28" s="16">
        <f t="shared" si="1"/>
        <v>0</v>
      </c>
      <c r="K28" s="74"/>
      <c r="L28" s="171">
        <f t="shared" si="0"/>
        <v>0</v>
      </c>
      <c r="M28" s="211"/>
    </row>
    <row r="29" spans="2:13" ht="20.25" customHeight="1">
      <c r="B29" s="5">
        <v>1</v>
      </c>
      <c r="C29" s="53">
        <v>3.1</v>
      </c>
      <c r="D29" s="187" t="s">
        <v>131</v>
      </c>
      <c r="E29" s="14" t="s">
        <v>97</v>
      </c>
      <c r="F29" s="11">
        <v>8</v>
      </c>
      <c r="G29" s="16"/>
      <c r="H29" s="15"/>
      <c r="I29" s="15"/>
      <c r="J29" s="16">
        <f t="shared" si="1"/>
        <v>0</v>
      </c>
      <c r="K29" s="108" t="s">
        <v>24</v>
      </c>
      <c r="L29" s="171" t="s">
        <v>24</v>
      </c>
      <c r="M29" s="211" t="s">
        <v>24</v>
      </c>
    </row>
    <row r="30" spans="2:13" ht="18">
      <c r="B30" s="203">
        <v>3</v>
      </c>
      <c r="C30" s="204" t="s">
        <v>45</v>
      </c>
      <c r="D30" s="205" t="s">
        <v>46</v>
      </c>
      <c r="E30" s="205" t="s">
        <v>34</v>
      </c>
      <c r="F30" s="208"/>
      <c r="G30" s="207" t="s">
        <v>85</v>
      </c>
      <c r="H30" s="207" t="s">
        <v>86</v>
      </c>
      <c r="I30" s="203"/>
      <c r="J30" s="203" t="s">
        <v>26</v>
      </c>
      <c r="K30" s="203">
        <v>10.9</v>
      </c>
      <c r="L30" s="171" t="s">
        <v>24</v>
      </c>
      <c r="M30" s="211"/>
    </row>
    <row r="31" spans="2:13" ht="18.75">
      <c r="B31" s="5">
        <v>2</v>
      </c>
      <c r="C31" s="53">
        <v>2.1</v>
      </c>
      <c r="D31" s="187" t="s">
        <v>7</v>
      </c>
      <c r="E31" s="14" t="s">
        <v>34</v>
      </c>
      <c r="F31" s="11">
        <v>8</v>
      </c>
      <c r="G31" s="16"/>
      <c r="H31" s="15"/>
      <c r="I31" s="15"/>
      <c r="J31" s="16">
        <f>SUM(G31:I31)</f>
        <v>0</v>
      </c>
      <c r="K31" s="109" t="s">
        <v>24</v>
      </c>
      <c r="L31" s="171">
        <f t="shared" si="0"/>
        <v>8</v>
      </c>
      <c r="M31" s="211">
        <f>SUM(L31:L35)</f>
        <v>16</v>
      </c>
    </row>
    <row r="32" spans="2:13" ht="18.75">
      <c r="B32" s="5">
        <v>2</v>
      </c>
      <c r="C32" s="53">
        <v>2.1</v>
      </c>
      <c r="D32" s="187" t="s">
        <v>6</v>
      </c>
      <c r="E32" s="14" t="s">
        <v>34</v>
      </c>
      <c r="F32" s="11">
        <v>8</v>
      </c>
      <c r="G32" s="16"/>
      <c r="H32" s="15"/>
      <c r="I32" s="15"/>
      <c r="J32" s="16">
        <f>SUM(G32:I32)</f>
        <v>0</v>
      </c>
      <c r="K32" s="109" t="s">
        <v>24</v>
      </c>
      <c r="L32" s="171" t="s">
        <v>24</v>
      </c>
      <c r="M32" s="211"/>
    </row>
    <row r="33" spans="2:13" ht="18.75">
      <c r="B33" s="5">
        <v>1</v>
      </c>
      <c r="C33" s="53">
        <v>3.1</v>
      </c>
      <c r="D33" s="187" t="s">
        <v>11</v>
      </c>
      <c r="E33" s="14" t="s">
        <v>34</v>
      </c>
      <c r="F33" s="11">
        <v>8</v>
      </c>
      <c r="G33" s="16"/>
      <c r="H33" s="15"/>
      <c r="I33" s="15"/>
      <c r="J33" s="16">
        <f>SUM(G33:I33)</f>
        <v>0</v>
      </c>
      <c r="K33" s="109" t="s">
        <v>24</v>
      </c>
      <c r="L33" s="171">
        <f t="shared" si="0"/>
        <v>8</v>
      </c>
      <c r="M33" s="211"/>
    </row>
    <row r="34" spans="2:13" ht="18.75">
      <c r="B34" s="5">
        <v>1</v>
      </c>
      <c r="C34" s="100">
        <v>5.0999999999999996</v>
      </c>
      <c r="D34" s="188" t="s">
        <v>88</v>
      </c>
      <c r="E34" s="14" t="s">
        <v>34</v>
      </c>
      <c r="F34" s="11">
        <v>0</v>
      </c>
      <c r="G34" s="16"/>
      <c r="H34" s="15"/>
      <c r="I34" s="15"/>
      <c r="J34" s="16">
        <f>SUM(G34:I34)</f>
        <v>0</v>
      </c>
      <c r="K34" s="109" t="s">
        <v>24</v>
      </c>
      <c r="L34" s="171">
        <f t="shared" si="0"/>
        <v>0</v>
      </c>
      <c r="M34" s="211" t="s">
        <v>24</v>
      </c>
    </row>
    <row r="35" spans="2:13" ht="18.75">
      <c r="B35" s="5">
        <v>1</v>
      </c>
      <c r="C35" s="98">
        <v>5.0999999999999996</v>
      </c>
      <c r="D35" s="188" t="s">
        <v>95</v>
      </c>
      <c r="E35" s="14" t="s">
        <v>34</v>
      </c>
      <c r="F35" s="11">
        <v>0</v>
      </c>
      <c r="G35" s="16"/>
      <c r="H35" s="15"/>
      <c r="I35" s="15"/>
      <c r="J35" s="16">
        <f>SUM(G35:I35)</f>
        <v>0</v>
      </c>
      <c r="K35" s="74"/>
      <c r="L35" s="171" t="s">
        <v>24</v>
      </c>
      <c r="M35" s="211"/>
    </row>
    <row r="36" spans="2:13" ht="18">
      <c r="B36" s="203">
        <v>3</v>
      </c>
      <c r="C36" s="204" t="s">
        <v>45</v>
      </c>
      <c r="D36" s="205" t="s">
        <v>46</v>
      </c>
      <c r="E36" s="205" t="s">
        <v>5</v>
      </c>
      <c r="F36" s="208"/>
      <c r="G36" s="207" t="s">
        <v>85</v>
      </c>
      <c r="H36" s="207" t="s">
        <v>86</v>
      </c>
      <c r="I36" s="203"/>
      <c r="J36" s="203" t="s">
        <v>26</v>
      </c>
      <c r="K36" s="203">
        <v>10.9</v>
      </c>
      <c r="L36" s="171" t="s">
        <v>24</v>
      </c>
      <c r="M36" s="211"/>
    </row>
    <row r="37" spans="2:13" ht="18.75">
      <c r="B37" s="5">
        <v>2</v>
      </c>
      <c r="C37" s="53">
        <v>2.1</v>
      </c>
      <c r="D37" s="187" t="s">
        <v>4</v>
      </c>
      <c r="E37" s="14" t="s">
        <v>5</v>
      </c>
      <c r="F37" s="11">
        <v>8</v>
      </c>
      <c r="G37" s="13"/>
      <c r="H37" s="13"/>
      <c r="I37" s="13"/>
      <c r="J37" s="16">
        <f>SUM(G37:I37)</f>
        <v>0</v>
      </c>
      <c r="K37" s="74"/>
      <c r="L37" s="171">
        <f t="shared" si="0"/>
        <v>8</v>
      </c>
      <c r="M37" s="211">
        <f>SUM(L37:L40)</f>
        <v>24</v>
      </c>
    </row>
    <row r="38" spans="2:13" ht="18.75">
      <c r="B38" s="5">
        <v>2</v>
      </c>
      <c r="C38" s="53">
        <v>2.1</v>
      </c>
      <c r="D38" s="187" t="s">
        <v>8</v>
      </c>
      <c r="E38" s="14" t="s">
        <v>5</v>
      </c>
      <c r="F38" s="11">
        <v>8</v>
      </c>
      <c r="G38" s="13"/>
      <c r="H38" s="13"/>
      <c r="I38" s="13"/>
      <c r="J38" s="16">
        <f>SUM(G38:I38)</f>
        <v>0</v>
      </c>
      <c r="K38" s="74"/>
      <c r="L38" s="171">
        <f t="shared" si="0"/>
        <v>8</v>
      </c>
      <c r="M38" s="211"/>
    </row>
    <row r="39" spans="2:13" ht="18.75">
      <c r="B39" s="5">
        <v>1</v>
      </c>
      <c r="C39" s="53">
        <v>3.1</v>
      </c>
      <c r="D39" s="187" t="s">
        <v>17</v>
      </c>
      <c r="E39" s="14" t="s">
        <v>5</v>
      </c>
      <c r="F39" s="11">
        <v>8</v>
      </c>
      <c r="G39" s="16"/>
      <c r="H39" s="15"/>
      <c r="I39" s="15"/>
      <c r="J39" s="16">
        <f>SUM(G39:I39)</f>
        <v>0</v>
      </c>
      <c r="K39" s="74"/>
      <c r="L39" s="171" t="s">
        <v>24</v>
      </c>
      <c r="M39" s="211" t="s">
        <v>24</v>
      </c>
    </row>
    <row r="40" spans="2:13" ht="18.75">
      <c r="B40" s="5">
        <v>1</v>
      </c>
      <c r="C40" s="53">
        <v>4.0999999999999996</v>
      </c>
      <c r="D40" s="187" t="s">
        <v>91</v>
      </c>
      <c r="E40" s="14" t="s">
        <v>5</v>
      </c>
      <c r="F40" s="11">
        <v>8</v>
      </c>
      <c r="G40" s="16"/>
      <c r="H40" s="15"/>
      <c r="I40" s="15"/>
      <c r="J40" s="16">
        <f>SUM(G40:I40)</f>
        <v>0</v>
      </c>
      <c r="K40" s="74"/>
      <c r="L40" s="171">
        <f t="shared" si="0"/>
        <v>8</v>
      </c>
      <c r="M40" s="211"/>
    </row>
    <row r="41" spans="2:13" ht="18">
      <c r="B41" s="203">
        <v>3</v>
      </c>
      <c r="C41" s="204" t="s">
        <v>45</v>
      </c>
      <c r="D41" s="205" t="s">
        <v>46</v>
      </c>
      <c r="E41" s="205" t="s">
        <v>101</v>
      </c>
      <c r="F41" s="208"/>
      <c r="G41" s="207" t="s">
        <v>85</v>
      </c>
      <c r="H41" s="207" t="s">
        <v>86</v>
      </c>
      <c r="I41" s="203"/>
      <c r="J41" s="203" t="s">
        <v>26</v>
      </c>
      <c r="K41" s="203">
        <v>10.9</v>
      </c>
      <c r="L41" s="171" t="s">
        <v>24</v>
      </c>
      <c r="M41" s="211"/>
    </row>
    <row r="42" spans="2:13" ht="18.75">
      <c r="B42" s="5">
        <v>1</v>
      </c>
      <c r="C42" s="53">
        <v>1.1000000000000001</v>
      </c>
      <c r="D42" s="190" t="s">
        <v>114</v>
      </c>
      <c r="E42" s="14" t="s">
        <v>101</v>
      </c>
      <c r="F42" s="11">
        <v>8</v>
      </c>
      <c r="G42" s="32"/>
      <c r="H42" s="33"/>
      <c r="I42" s="33"/>
      <c r="J42" s="16">
        <f>SUM(G42:I42)</f>
        <v>0</v>
      </c>
      <c r="K42" s="74"/>
      <c r="L42" s="171">
        <f>F42+J42</f>
        <v>8</v>
      </c>
      <c r="M42" s="211">
        <f>SUM(L42:L46)</f>
        <v>24</v>
      </c>
    </row>
    <row r="43" spans="2:13" ht="18.75">
      <c r="B43" s="5">
        <v>1</v>
      </c>
      <c r="C43" s="53">
        <v>1.1000000000000001</v>
      </c>
      <c r="D43" s="190" t="s">
        <v>40</v>
      </c>
      <c r="E43" s="14" t="s">
        <v>101</v>
      </c>
      <c r="F43" s="11">
        <v>8</v>
      </c>
      <c r="G43" s="32"/>
      <c r="H43" s="32"/>
      <c r="I43" s="32"/>
      <c r="J43" s="16">
        <f>SUM(G43:I43)</f>
        <v>0</v>
      </c>
      <c r="K43" s="74"/>
      <c r="L43" s="171" t="s">
        <v>24</v>
      </c>
      <c r="M43" s="211"/>
    </row>
    <row r="44" spans="2:13" ht="18.75">
      <c r="B44" s="5">
        <v>1</v>
      </c>
      <c r="C44" s="53">
        <v>1.1000000000000001</v>
      </c>
      <c r="D44" s="190" t="s">
        <v>39</v>
      </c>
      <c r="E44" s="14" t="s">
        <v>101</v>
      </c>
      <c r="F44" s="11">
        <v>8</v>
      </c>
      <c r="G44" s="32"/>
      <c r="H44" s="32"/>
      <c r="I44" s="32"/>
      <c r="J44" s="16">
        <f>SUM(G44:I44)</f>
        <v>0</v>
      </c>
      <c r="K44" s="74"/>
      <c r="L44" s="171">
        <f>F44+J44</f>
        <v>8</v>
      </c>
      <c r="M44" s="211"/>
    </row>
    <row r="45" spans="2:13" ht="18.75">
      <c r="B45" s="5">
        <v>1</v>
      </c>
      <c r="C45" s="53">
        <v>1.1000000000000001</v>
      </c>
      <c r="D45" s="190" t="s">
        <v>72</v>
      </c>
      <c r="E45" s="14" t="s">
        <v>101</v>
      </c>
      <c r="F45" s="11">
        <v>8</v>
      </c>
      <c r="G45" s="32"/>
      <c r="H45" s="33"/>
      <c r="I45" s="33"/>
      <c r="J45" s="16">
        <f>SUM(G45:I45)</f>
        <v>0</v>
      </c>
      <c r="K45" s="74"/>
      <c r="L45" s="171" t="s">
        <v>24</v>
      </c>
      <c r="M45" s="211"/>
    </row>
    <row r="46" spans="2:13" ht="18.75">
      <c r="B46" s="5">
        <v>1</v>
      </c>
      <c r="C46" s="53">
        <v>1.1000000000000001</v>
      </c>
      <c r="D46" s="190" t="s">
        <v>71</v>
      </c>
      <c r="E46" s="14" t="s">
        <v>101</v>
      </c>
      <c r="F46" s="11">
        <v>8</v>
      </c>
      <c r="G46" s="32"/>
      <c r="H46" s="33"/>
      <c r="I46" s="33"/>
      <c r="J46" s="16">
        <f>SUM(G46:I46)</f>
        <v>0</v>
      </c>
      <c r="K46" s="74"/>
      <c r="L46" s="171">
        <f>F46+J46</f>
        <v>8</v>
      </c>
      <c r="M46" s="211"/>
    </row>
    <row r="47" spans="2:13" ht="18">
      <c r="B47" s="203">
        <v>3</v>
      </c>
      <c r="C47" s="256" t="s">
        <v>45</v>
      </c>
      <c r="D47" s="205" t="s">
        <v>46</v>
      </c>
      <c r="E47" s="205" t="s">
        <v>35</v>
      </c>
      <c r="F47" s="208"/>
      <c r="G47" s="207" t="s">
        <v>85</v>
      </c>
      <c r="H47" s="207" t="s">
        <v>86</v>
      </c>
      <c r="I47" s="37"/>
      <c r="J47" s="37" t="s">
        <v>26</v>
      </c>
      <c r="K47" s="37">
        <v>10.9</v>
      </c>
      <c r="L47" s="171" t="s">
        <v>24</v>
      </c>
      <c r="M47" s="211"/>
    </row>
    <row r="48" spans="2:13" ht="18.75">
      <c r="B48" s="5">
        <v>2</v>
      </c>
      <c r="C48" s="53">
        <v>4.0999999999999996</v>
      </c>
      <c r="D48" s="187" t="s">
        <v>3</v>
      </c>
      <c r="E48" s="14" t="s">
        <v>35</v>
      </c>
      <c r="F48" s="11">
        <v>8</v>
      </c>
      <c r="G48" s="16"/>
      <c r="H48" s="15"/>
      <c r="I48" s="15"/>
      <c r="J48" s="16">
        <f>SUM(G48:I48)</f>
        <v>0</v>
      </c>
      <c r="K48" s="74" t="s">
        <v>24</v>
      </c>
      <c r="L48" s="171">
        <f>F48+J48</f>
        <v>8</v>
      </c>
      <c r="M48" s="211">
        <f>SUM(L48:L53)</f>
        <v>16</v>
      </c>
    </row>
    <row r="49" spans="2:13" ht="18.75">
      <c r="B49" s="5">
        <v>2</v>
      </c>
      <c r="C49" s="98">
        <v>4.0999999999999996</v>
      </c>
      <c r="D49" s="188" t="s">
        <v>76</v>
      </c>
      <c r="E49" s="14" t="s">
        <v>35</v>
      </c>
      <c r="F49" s="11">
        <v>8</v>
      </c>
      <c r="G49" s="16"/>
      <c r="H49" s="15"/>
      <c r="I49" s="15"/>
      <c r="J49" s="16">
        <f>SUM(G49:I49)</f>
        <v>0</v>
      </c>
      <c r="K49" s="74" t="s">
        <v>24</v>
      </c>
      <c r="L49" s="171" t="s">
        <v>24</v>
      </c>
      <c r="M49" s="211"/>
    </row>
    <row r="50" spans="2:13" ht="18.75">
      <c r="B50" s="5">
        <v>1</v>
      </c>
      <c r="C50" s="53">
        <v>3.1</v>
      </c>
      <c r="D50" s="187" t="s">
        <v>16</v>
      </c>
      <c r="E50" s="14" t="s">
        <v>35</v>
      </c>
      <c r="F50" s="11">
        <v>8</v>
      </c>
      <c r="G50" s="16"/>
      <c r="H50" s="15"/>
      <c r="I50" s="15"/>
      <c r="J50" s="16">
        <f>SUM(G50:I50)</f>
        <v>0</v>
      </c>
      <c r="K50" s="74" t="s">
        <v>24</v>
      </c>
      <c r="L50" s="171">
        <f>F50+J50</f>
        <v>8</v>
      </c>
      <c r="M50" s="211"/>
    </row>
    <row r="51" spans="2:13" ht="18.75">
      <c r="B51" s="5">
        <v>1</v>
      </c>
      <c r="C51" s="98">
        <v>4.0999999999999996</v>
      </c>
      <c r="D51" s="188" t="s">
        <v>15</v>
      </c>
      <c r="E51" s="14" t="s">
        <v>35</v>
      </c>
      <c r="F51" s="11">
        <v>8</v>
      </c>
      <c r="G51" s="16"/>
      <c r="H51" s="16"/>
      <c r="I51" s="16"/>
      <c r="J51" s="16">
        <f>SUM(G51:I51)</f>
        <v>0</v>
      </c>
      <c r="K51" s="74" t="s">
        <v>24</v>
      </c>
      <c r="L51" s="171" t="s">
        <v>24</v>
      </c>
      <c r="M51" s="211"/>
    </row>
    <row r="52" spans="2:13" ht="18.75">
      <c r="B52" s="5">
        <v>1</v>
      </c>
      <c r="C52" s="53">
        <v>5.0999999999999996</v>
      </c>
      <c r="D52" s="187" t="s">
        <v>116</v>
      </c>
      <c r="E52" s="14" t="s">
        <v>35</v>
      </c>
      <c r="F52" s="11">
        <v>0</v>
      </c>
      <c r="G52" s="16"/>
      <c r="H52" s="15"/>
      <c r="I52" s="15"/>
      <c r="J52" s="16">
        <f>SUM(G52:I52)</f>
        <v>0</v>
      </c>
      <c r="K52" s="74"/>
      <c r="L52" s="171">
        <f>F52+J52</f>
        <v>0</v>
      </c>
      <c r="M52" s="211"/>
    </row>
    <row r="53" spans="2:13" ht="18.75">
      <c r="B53" s="5"/>
      <c r="C53" s="53">
        <v>5</v>
      </c>
      <c r="D53" s="187" t="s">
        <v>117</v>
      </c>
      <c r="E53" s="14" t="s">
        <v>35</v>
      </c>
      <c r="F53" s="11">
        <v>0</v>
      </c>
      <c r="G53" s="16"/>
      <c r="H53" s="15"/>
      <c r="I53" s="15"/>
      <c r="J53" s="16">
        <f>SUM(G53:H53)</f>
        <v>0</v>
      </c>
      <c r="K53" s="74"/>
      <c r="L53" s="171"/>
      <c r="M53" s="211"/>
    </row>
    <row r="54" spans="2:13" ht="18">
      <c r="B54" s="203">
        <v>3</v>
      </c>
      <c r="C54" s="204" t="s">
        <v>45</v>
      </c>
      <c r="D54" s="205" t="s">
        <v>46</v>
      </c>
      <c r="E54" s="205" t="s">
        <v>75</v>
      </c>
      <c r="F54" s="208"/>
      <c r="G54" s="207" t="s">
        <v>85</v>
      </c>
      <c r="H54" s="207" t="s">
        <v>86</v>
      </c>
      <c r="I54" s="37"/>
      <c r="J54" s="37" t="s">
        <v>26</v>
      </c>
      <c r="K54" s="203">
        <v>10.9</v>
      </c>
      <c r="L54" s="171" t="s">
        <v>24</v>
      </c>
      <c r="M54" s="211"/>
    </row>
    <row r="55" spans="2:13" ht="18.75">
      <c r="B55" s="5">
        <v>2</v>
      </c>
      <c r="C55" s="53">
        <v>5.0999999999999996</v>
      </c>
      <c r="D55" s="187" t="s">
        <v>33</v>
      </c>
      <c r="E55" s="14" t="s">
        <v>75</v>
      </c>
      <c r="F55" s="11">
        <v>0</v>
      </c>
      <c r="G55" s="16"/>
      <c r="H55" s="15"/>
      <c r="I55" s="15"/>
      <c r="J55" s="16">
        <f t="shared" ref="J55:J61" si="2">SUM(G55:I55)</f>
        <v>0</v>
      </c>
      <c r="K55" s="74"/>
      <c r="L55" s="171">
        <f>F55+J55</f>
        <v>0</v>
      </c>
      <c r="M55" s="211">
        <f>SUM(L55:L60)</f>
        <v>16</v>
      </c>
    </row>
    <row r="56" spans="2:13" ht="18.75">
      <c r="B56" s="5">
        <v>2</v>
      </c>
      <c r="C56" s="53">
        <v>2.1</v>
      </c>
      <c r="D56" s="187" t="s">
        <v>42</v>
      </c>
      <c r="E56" s="14" t="s">
        <v>75</v>
      </c>
      <c r="F56" s="11">
        <v>8</v>
      </c>
      <c r="G56" s="13"/>
      <c r="H56" s="13"/>
      <c r="I56" s="13"/>
      <c r="J56" s="16">
        <f t="shared" si="2"/>
        <v>0</v>
      </c>
      <c r="K56" s="74"/>
      <c r="L56" s="171" t="s">
        <v>24</v>
      </c>
      <c r="M56" s="211"/>
    </row>
    <row r="57" spans="2:13" ht="18.75">
      <c r="B57" s="5">
        <v>1</v>
      </c>
      <c r="C57" s="53">
        <v>3.1</v>
      </c>
      <c r="D57" s="187" t="s">
        <v>21</v>
      </c>
      <c r="E57" s="14" t="s">
        <v>75</v>
      </c>
      <c r="F57" s="11">
        <v>8</v>
      </c>
      <c r="G57" s="32"/>
      <c r="H57" s="32"/>
      <c r="I57" s="32"/>
      <c r="J57" s="16">
        <f t="shared" si="2"/>
        <v>0</v>
      </c>
      <c r="K57" s="74"/>
      <c r="L57" s="171">
        <f>F57+J57</f>
        <v>8</v>
      </c>
      <c r="M57" s="211"/>
    </row>
    <row r="58" spans="2:13" ht="18.75">
      <c r="B58" s="5">
        <v>1</v>
      </c>
      <c r="C58" s="53">
        <v>3.1</v>
      </c>
      <c r="D58" s="187" t="s">
        <v>10</v>
      </c>
      <c r="E58" s="14" t="s">
        <v>75</v>
      </c>
      <c r="F58" s="11">
        <v>8</v>
      </c>
      <c r="G58" s="16"/>
      <c r="H58" s="15"/>
      <c r="I58" s="15"/>
      <c r="J58" s="16">
        <f t="shared" si="2"/>
        <v>0</v>
      </c>
      <c r="K58" s="74"/>
      <c r="L58" s="171" t="s">
        <v>24</v>
      </c>
      <c r="M58" s="211"/>
    </row>
    <row r="59" spans="2:13" ht="18.75">
      <c r="B59" s="5">
        <v>1</v>
      </c>
      <c r="C59" s="53">
        <v>4.0999999999999996</v>
      </c>
      <c r="D59" s="187" t="s">
        <v>12</v>
      </c>
      <c r="E59" s="14" t="s">
        <v>75</v>
      </c>
      <c r="F59" s="11">
        <v>8</v>
      </c>
      <c r="G59" s="16"/>
      <c r="H59" s="15"/>
      <c r="I59" s="15"/>
      <c r="J59" s="16">
        <f t="shared" si="2"/>
        <v>0</v>
      </c>
      <c r="K59" s="74"/>
      <c r="L59" s="171">
        <f>F59+J59</f>
        <v>8</v>
      </c>
      <c r="M59" s="211"/>
    </row>
    <row r="60" spans="2:13" ht="18.75">
      <c r="B60" s="5">
        <v>1</v>
      </c>
      <c r="C60" s="53">
        <v>4.0999999999999996</v>
      </c>
      <c r="D60" s="187" t="s">
        <v>13</v>
      </c>
      <c r="E60" s="14" t="s">
        <v>75</v>
      </c>
      <c r="F60" s="11">
        <v>8</v>
      </c>
      <c r="G60" s="16"/>
      <c r="H60" s="15"/>
      <c r="I60" s="15"/>
      <c r="J60" s="16">
        <f t="shared" si="2"/>
        <v>0</v>
      </c>
      <c r="K60" s="74"/>
      <c r="L60" s="171" t="s">
        <v>24</v>
      </c>
      <c r="M60" s="211"/>
    </row>
    <row r="61" spans="2:13" ht="18.75">
      <c r="B61" s="5">
        <v>0</v>
      </c>
      <c r="C61" s="53">
        <v>3.1</v>
      </c>
      <c r="D61" s="190" t="s">
        <v>134</v>
      </c>
      <c r="E61" s="14" t="s">
        <v>150</v>
      </c>
      <c r="F61" s="11">
        <v>8</v>
      </c>
      <c r="G61" s="16"/>
      <c r="H61" s="15"/>
      <c r="I61" s="15"/>
      <c r="J61" s="16">
        <f t="shared" si="2"/>
        <v>0</v>
      </c>
      <c r="K61" s="74"/>
      <c r="L61" s="171" t="s">
        <v>24</v>
      </c>
      <c r="M61" s="211"/>
    </row>
    <row r="62" spans="2:13" ht="18">
      <c r="B62" s="203">
        <v>3</v>
      </c>
      <c r="C62" s="204" t="s">
        <v>45</v>
      </c>
      <c r="D62" s="205" t="s">
        <v>46</v>
      </c>
      <c r="E62" s="205" t="s">
        <v>113</v>
      </c>
      <c r="F62" s="208"/>
      <c r="G62" s="207" t="s">
        <v>85</v>
      </c>
      <c r="H62" s="207" t="s">
        <v>86</v>
      </c>
      <c r="I62" s="37"/>
      <c r="J62" s="37" t="s">
        <v>26</v>
      </c>
      <c r="K62" s="203">
        <v>10.9</v>
      </c>
      <c r="L62" s="171" t="s">
        <v>24</v>
      </c>
      <c r="M62" s="211"/>
    </row>
    <row r="63" spans="2:13" ht="18.75">
      <c r="B63" s="5">
        <v>2</v>
      </c>
      <c r="C63" s="53">
        <v>5.0999999999999996</v>
      </c>
      <c r="D63" s="187" t="s">
        <v>2</v>
      </c>
      <c r="E63" s="14" t="s">
        <v>113</v>
      </c>
      <c r="F63" s="11">
        <v>0</v>
      </c>
      <c r="G63" s="13"/>
      <c r="H63" s="13"/>
      <c r="I63" s="13"/>
      <c r="J63" s="16">
        <f t="shared" ref="J63:J68" si="3">SUM(G63:I63)</f>
        <v>0</v>
      </c>
      <c r="K63" s="74"/>
      <c r="L63" s="171">
        <f t="shared" ref="L63:L68" si="4">F63+J63</f>
        <v>0</v>
      </c>
      <c r="M63" s="211">
        <f>SUM(L63:L68)</f>
        <v>13</v>
      </c>
    </row>
    <row r="64" spans="2:13" ht="18.75">
      <c r="B64" s="5">
        <v>2</v>
      </c>
      <c r="C64" s="53">
        <v>5.0999999999999996</v>
      </c>
      <c r="D64" s="187" t="s">
        <v>41</v>
      </c>
      <c r="E64" s="14" t="s">
        <v>113</v>
      </c>
      <c r="F64" s="11">
        <v>0</v>
      </c>
      <c r="G64" s="13"/>
      <c r="H64" s="13"/>
      <c r="I64" s="13"/>
      <c r="J64" s="16">
        <f t="shared" si="3"/>
        <v>0</v>
      </c>
      <c r="K64" s="74"/>
      <c r="L64" s="171">
        <f t="shared" si="4"/>
        <v>0</v>
      </c>
      <c r="M64" s="211"/>
    </row>
    <row r="65" spans="2:13" ht="18.75">
      <c r="B65" s="5">
        <v>1</v>
      </c>
      <c r="C65" s="53">
        <v>6.1</v>
      </c>
      <c r="D65" s="187" t="s">
        <v>109</v>
      </c>
      <c r="E65" s="14" t="s">
        <v>113</v>
      </c>
      <c r="F65" s="11">
        <v>5</v>
      </c>
      <c r="G65" s="13"/>
      <c r="H65" s="13"/>
      <c r="I65" s="13"/>
      <c r="J65" s="16">
        <f t="shared" si="3"/>
        <v>0</v>
      </c>
      <c r="K65" s="74"/>
      <c r="L65" s="171">
        <f t="shared" si="4"/>
        <v>5</v>
      </c>
      <c r="M65" s="211"/>
    </row>
    <row r="66" spans="2:13" ht="18.75">
      <c r="B66" s="5">
        <v>1</v>
      </c>
      <c r="C66" s="53">
        <v>6.1</v>
      </c>
      <c r="D66" s="187" t="s">
        <v>136</v>
      </c>
      <c r="E66" s="14" t="s">
        <v>113</v>
      </c>
      <c r="F66" s="11">
        <v>5</v>
      </c>
      <c r="G66" s="16"/>
      <c r="H66" s="15"/>
      <c r="I66" s="15"/>
      <c r="J66" s="16">
        <f t="shared" si="3"/>
        <v>0</v>
      </c>
      <c r="K66" s="74"/>
      <c r="L66" s="171" t="s">
        <v>24</v>
      </c>
      <c r="M66" s="211"/>
    </row>
    <row r="67" spans="2:13" ht="18.75">
      <c r="B67" s="5">
        <v>1</v>
      </c>
      <c r="C67" s="53">
        <v>1.1000000000000001</v>
      </c>
      <c r="D67" s="190" t="s">
        <v>135</v>
      </c>
      <c r="E67" s="14" t="s">
        <v>113</v>
      </c>
      <c r="F67" s="11">
        <v>8</v>
      </c>
      <c r="G67" s="32"/>
      <c r="H67" s="32"/>
      <c r="I67" s="32"/>
      <c r="J67" s="16">
        <f t="shared" si="3"/>
        <v>0</v>
      </c>
      <c r="K67" s="74"/>
      <c r="L67" s="171" t="s">
        <v>24</v>
      </c>
      <c r="M67" s="211" t="s">
        <v>24</v>
      </c>
    </row>
    <row r="68" spans="2:13" ht="18.75">
      <c r="B68" s="5">
        <v>1</v>
      </c>
      <c r="C68" s="53">
        <v>1.1000000000000001</v>
      </c>
      <c r="D68" s="187" t="s">
        <v>154</v>
      </c>
      <c r="E68" s="14" t="s">
        <v>113</v>
      </c>
      <c r="F68" s="11">
        <v>8</v>
      </c>
      <c r="G68" s="32"/>
      <c r="H68" s="32"/>
      <c r="I68" s="32"/>
      <c r="J68" s="16">
        <f t="shared" si="3"/>
        <v>0</v>
      </c>
      <c r="K68" s="74"/>
      <c r="L68" s="171">
        <f t="shared" si="4"/>
        <v>8</v>
      </c>
      <c r="M68" s="211"/>
    </row>
    <row r="69" spans="2:13" ht="18">
      <c r="B69" s="203">
        <v>3</v>
      </c>
      <c r="C69" s="204" t="s">
        <v>45</v>
      </c>
      <c r="D69" s="205" t="s">
        <v>46</v>
      </c>
      <c r="E69" s="205" t="s">
        <v>148</v>
      </c>
      <c r="F69" s="208"/>
      <c r="G69" s="207" t="s">
        <v>85</v>
      </c>
      <c r="H69" s="207" t="s">
        <v>86</v>
      </c>
      <c r="I69" s="37"/>
      <c r="J69" s="37" t="s">
        <v>26</v>
      </c>
      <c r="K69" s="203">
        <v>10.9</v>
      </c>
      <c r="L69" s="171" t="s">
        <v>24</v>
      </c>
      <c r="M69" s="211"/>
    </row>
    <row r="70" spans="2:13" ht="18.75">
      <c r="B70" s="5">
        <v>1</v>
      </c>
      <c r="C70" s="53">
        <v>3.1</v>
      </c>
      <c r="D70" s="190" t="s">
        <v>144</v>
      </c>
      <c r="E70" s="14" t="s">
        <v>148</v>
      </c>
      <c r="F70" s="11">
        <v>8</v>
      </c>
      <c r="G70" s="32"/>
      <c r="H70" s="32"/>
      <c r="I70" s="32"/>
      <c r="J70" s="16">
        <f>SUM(G70:I70)</f>
        <v>0</v>
      </c>
      <c r="K70" s="74"/>
      <c r="L70" s="171" t="s">
        <v>24</v>
      </c>
      <c r="M70" s="211">
        <f>SUM(L70:L73)</f>
        <v>8</v>
      </c>
    </row>
    <row r="71" spans="2:13" ht="18.75">
      <c r="B71" s="5">
        <v>1</v>
      </c>
      <c r="C71" s="53">
        <v>3.1</v>
      </c>
      <c r="D71" s="190" t="s">
        <v>145</v>
      </c>
      <c r="E71" s="14" t="s">
        <v>148</v>
      </c>
      <c r="F71" s="11">
        <v>8</v>
      </c>
      <c r="G71" s="32"/>
      <c r="H71" s="32"/>
      <c r="I71" s="32"/>
      <c r="J71" s="16">
        <f>SUM(G71:I71)</f>
        <v>0</v>
      </c>
      <c r="K71" s="74"/>
      <c r="L71" s="171" t="s">
        <v>24</v>
      </c>
      <c r="M71" s="211"/>
    </row>
    <row r="72" spans="2:13" ht="18.75">
      <c r="B72" s="5">
        <v>1</v>
      </c>
      <c r="C72" s="53">
        <v>3.1</v>
      </c>
      <c r="D72" s="190" t="s">
        <v>146</v>
      </c>
      <c r="E72" s="14" t="s">
        <v>148</v>
      </c>
      <c r="F72" s="11">
        <v>8</v>
      </c>
      <c r="G72" s="32"/>
      <c r="H72" s="32"/>
      <c r="I72" s="32"/>
      <c r="J72" s="16">
        <f>SUM(G72:I72)</f>
        <v>0</v>
      </c>
      <c r="K72" s="74"/>
      <c r="L72" s="171">
        <f>F72+J72</f>
        <v>8</v>
      </c>
      <c r="M72" s="211"/>
    </row>
    <row r="73" spans="2:13" ht="18.75">
      <c r="B73" s="5"/>
      <c r="C73" s="53"/>
      <c r="D73" s="187"/>
      <c r="E73" s="14"/>
      <c r="F73" s="11"/>
      <c r="G73" s="13"/>
      <c r="H73" s="13"/>
      <c r="I73" s="13"/>
      <c r="J73" s="16"/>
      <c r="K73" s="74"/>
      <c r="L73" s="171">
        <f>F73+J73</f>
        <v>0</v>
      </c>
      <c r="M73" s="211"/>
    </row>
    <row r="74" spans="2:13" ht="18">
      <c r="B74" s="203">
        <v>3</v>
      </c>
      <c r="C74" s="204" t="s">
        <v>45</v>
      </c>
      <c r="D74" s="205" t="s">
        <v>46</v>
      </c>
      <c r="E74" s="205" t="s">
        <v>196</v>
      </c>
      <c r="F74" s="208"/>
      <c r="G74" s="207" t="s">
        <v>85</v>
      </c>
      <c r="H74" s="207" t="s">
        <v>86</v>
      </c>
      <c r="I74" s="37"/>
      <c r="J74" s="37" t="s">
        <v>26</v>
      </c>
      <c r="K74" s="203">
        <v>10.9</v>
      </c>
      <c r="L74" s="171" t="s">
        <v>158</v>
      </c>
      <c r="M74" s="211"/>
    </row>
    <row r="75" spans="2:13" ht="18.75">
      <c r="B75" s="5">
        <v>2</v>
      </c>
      <c r="C75" s="53">
        <v>1.1000000000000001</v>
      </c>
      <c r="D75" s="187" t="s">
        <v>152</v>
      </c>
      <c r="E75" s="14" t="s">
        <v>115</v>
      </c>
      <c r="F75" s="11">
        <v>8</v>
      </c>
      <c r="G75" s="13"/>
      <c r="H75" s="13"/>
      <c r="I75" s="13"/>
      <c r="J75" s="16">
        <f>SUM(G75:I75)</f>
        <v>0</v>
      </c>
      <c r="K75" s="74"/>
      <c r="L75" s="171" t="s">
        <v>158</v>
      </c>
      <c r="M75" s="211">
        <f>SUM(L75:L79)</f>
        <v>16</v>
      </c>
    </row>
    <row r="76" spans="2:13" ht="18.75">
      <c r="B76" s="5">
        <v>2</v>
      </c>
      <c r="C76" s="53">
        <v>1.1000000000000001</v>
      </c>
      <c r="D76" s="191" t="s">
        <v>153</v>
      </c>
      <c r="E76" s="14" t="s">
        <v>115</v>
      </c>
      <c r="F76" s="11">
        <v>8</v>
      </c>
      <c r="G76" s="16"/>
      <c r="H76" s="15"/>
      <c r="I76" s="15"/>
      <c r="J76" s="16">
        <f>SUM(G76:I76)</f>
        <v>0</v>
      </c>
      <c r="K76" s="74"/>
      <c r="L76" s="171" t="s">
        <v>158</v>
      </c>
      <c r="M76" s="211"/>
    </row>
    <row r="77" spans="2:13" ht="18.75">
      <c r="B77" s="5">
        <v>2</v>
      </c>
      <c r="C77" s="53">
        <v>1.1000000000000001</v>
      </c>
      <c r="D77" s="187" t="s">
        <v>111</v>
      </c>
      <c r="E77" s="14" t="s">
        <v>115</v>
      </c>
      <c r="F77" s="11">
        <v>5</v>
      </c>
      <c r="G77" s="13"/>
      <c r="H77" s="13"/>
      <c r="I77" s="13"/>
      <c r="J77" s="16">
        <f>SUM(G77:I77)</f>
        <v>0</v>
      </c>
      <c r="K77" s="74"/>
      <c r="L77" s="171" t="s">
        <v>158</v>
      </c>
      <c r="M77" s="211"/>
    </row>
    <row r="78" spans="2:13" ht="18.75">
      <c r="B78" s="5">
        <v>2</v>
      </c>
      <c r="C78" s="53">
        <v>1.1000000000000001</v>
      </c>
      <c r="D78" s="187" t="s">
        <v>38</v>
      </c>
      <c r="E78" s="14" t="s">
        <v>115</v>
      </c>
      <c r="F78" s="11">
        <v>8</v>
      </c>
      <c r="G78" s="13"/>
      <c r="H78" s="13"/>
      <c r="I78" s="13"/>
      <c r="J78" s="16">
        <f>SUM(G78:I78)</f>
        <v>0</v>
      </c>
      <c r="K78" s="74"/>
      <c r="L78" s="171">
        <f>F78+J78</f>
        <v>8</v>
      </c>
      <c r="M78" s="211"/>
    </row>
    <row r="79" spans="2:13" ht="18.75">
      <c r="B79" s="5">
        <v>1</v>
      </c>
      <c r="C79" s="53">
        <v>1.1000000000000001</v>
      </c>
      <c r="D79" s="190" t="s">
        <v>138</v>
      </c>
      <c r="E79" s="14" t="s">
        <v>115</v>
      </c>
      <c r="F79" s="11">
        <v>8</v>
      </c>
      <c r="G79" s="32"/>
      <c r="H79" s="32"/>
      <c r="I79" s="32"/>
      <c r="J79" s="16">
        <f>SUM(G79:I79)</f>
        <v>0</v>
      </c>
      <c r="K79" s="74"/>
      <c r="L79" s="171">
        <f>F79+J79</f>
        <v>8</v>
      </c>
      <c r="M79" s="211"/>
    </row>
    <row r="80" spans="2:13" ht="18">
      <c r="B80" s="203">
        <v>3</v>
      </c>
      <c r="C80" s="204" t="s">
        <v>45</v>
      </c>
      <c r="D80" s="205" t="s">
        <v>46</v>
      </c>
      <c r="E80" s="205" t="s">
        <v>83</v>
      </c>
      <c r="F80" s="208"/>
      <c r="G80" s="207" t="s">
        <v>85</v>
      </c>
      <c r="H80" s="207" t="s">
        <v>86</v>
      </c>
      <c r="I80" s="37"/>
      <c r="J80" s="37" t="s">
        <v>26</v>
      </c>
      <c r="K80" s="203">
        <v>10.9</v>
      </c>
      <c r="L80" s="171"/>
      <c r="M80" s="211"/>
    </row>
    <row r="81" spans="2:13" ht="18.75">
      <c r="B81" s="5">
        <v>1</v>
      </c>
      <c r="C81" s="98">
        <v>4.0999999999999996</v>
      </c>
      <c r="D81" s="188" t="s">
        <v>137</v>
      </c>
      <c r="E81" s="14" t="s">
        <v>83</v>
      </c>
      <c r="F81" s="11">
        <v>8</v>
      </c>
      <c r="G81" s="16"/>
      <c r="H81" s="15"/>
      <c r="I81" s="15"/>
      <c r="J81" s="16">
        <f t="shared" ref="J81:J87" si="5">SUM(G81:I81)</f>
        <v>0</v>
      </c>
      <c r="K81" s="74"/>
      <c r="L81" s="171"/>
      <c r="M81" s="211"/>
    </row>
    <row r="82" spans="2:13" ht="18.75">
      <c r="B82" s="5">
        <v>1</v>
      </c>
      <c r="C82" s="54">
        <v>5.0999999999999996</v>
      </c>
      <c r="D82" s="190"/>
      <c r="E82" s="14" t="s">
        <v>83</v>
      </c>
      <c r="F82" s="11">
        <v>0</v>
      </c>
      <c r="G82" s="32"/>
      <c r="H82" s="32"/>
      <c r="I82" s="32"/>
      <c r="J82" s="16">
        <f t="shared" si="5"/>
        <v>0</v>
      </c>
      <c r="K82" s="74"/>
      <c r="L82" s="171"/>
      <c r="M82" s="211"/>
    </row>
    <row r="83" spans="2:13" ht="18.75">
      <c r="B83" s="5">
        <v>2</v>
      </c>
      <c r="C83" s="53">
        <v>3.1</v>
      </c>
      <c r="D83" s="192"/>
      <c r="E83" s="14" t="s">
        <v>83</v>
      </c>
      <c r="F83" s="11">
        <v>0</v>
      </c>
      <c r="G83" s="32"/>
      <c r="H83" s="32"/>
      <c r="I83" s="32"/>
      <c r="J83" s="16">
        <f t="shared" si="5"/>
        <v>0</v>
      </c>
      <c r="K83" s="74" t="s">
        <v>24</v>
      </c>
      <c r="L83" s="171"/>
      <c r="M83" s="211"/>
    </row>
    <row r="84" spans="2:13" ht="18.75">
      <c r="B84" s="5">
        <v>1</v>
      </c>
      <c r="C84" s="54">
        <v>4.0999999999999996</v>
      </c>
      <c r="D84" s="190" t="s">
        <v>133</v>
      </c>
      <c r="E84" s="14" t="s">
        <v>83</v>
      </c>
      <c r="F84" s="11"/>
      <c r="G84" s="13"/>
      <c r="H84" s="13"/>
      <c r="I84" s="13"/>
      <c r="J84" s="16">
        <f t="shared" si="5"/>
        <v>0</v>
      </c>
      <c r="K84" s="74"/>
      <c r="L84" s="171"/>
      <c r="M84" s="211"/>
    </row>
    <row r="85" spans="2:13" ht="18.75">
      <c r="B85" s="5">
        <v>1</v>
      </c>
      <c r="C85" s="53">
        <v>1.1000000000000001</v>
      </c>
      <c r="D85" s="190" t="s">
        <v>143</v>
      </c>
      <c r="E85" s="14" t="s">
        <v>101</v>
      </c>
      <c r="F85" s="11"/>
      <c r="G85" s="32"/>
      <c r="H85" s="32"/>
      <c r="I85" s="32"/>
      <c r="J85" s="16">
        <f t="shared" si="5"/>
        <v>0</v>
      </c>
      <c r="K85" s="74"/>
      <c r="L85" s="1"/>
      <c r="M85" s="211"/>
    </row>
    <row r="86" spans="2:13" ht="18.75">
      <c r="B86" s="5">
        <v>1</v>
      </c>
      <c r="C86" s="53">
        <v>3.1</v>
      </c>
      <c r="D86" s="190" t="s">
        <v>2</v>
      </c>
      <c r="E86" s="14" t="s">
        <v>83</v>
      </c>
      <c r="F86" s="11">
        <v>8</v>
      </c>
      <c r="G86" s="32"/>
      <c r="H86" s="32"/>
      <c r="I86" s="32"/>
      <c r="J86" s="16">
        <f t="shared" si="5"/>
        <v>0</v>
      </c>
      <c r="K86" s="74"/>
      <c r="L86" s="272"/>
      <c r="M86" s="211"/>
    </row>
    <row r="87" spans="2:13" ht="18">
      <c r="B87" s="5">
        <v>1</v>
      </c>
      <c r="C87" s="53">
        <v>3.1</v>
      </c>
      <c r="D87" s="14"/>
      <c r="E87" s="14"/>
      <c r="F87" s="11"/>
      <c r="G87" s="32"/>
      <c r="H87" s="32"/>
      <c r="I87" s="32"/>
      <c r="J87" s="16">
        <f t="shared" si="5"/>
        <v>0</v>
      </c>
      <c r="K87" s="74"/>
      <c r="L87" s="272"/>
      <c r="M87" s="211"/>
    </row>
    <row r="88" spans="2:13" ht="18">
      <c r="B88" s="5">
        <v>1</v>
      </c>
      <c r="C88" s="53">
        <v>3.1</v>
      </c>
      <c r="D88" s="14"/>
      <c r="E88" s="14"/>
      <c r="F88" s="11"/>
      <c r="G88" s="32"/>
      <c r="H88" s="32"/>
      <c r="I88" s="32"/>
      <c r="J88" s="16">
        <f>SUM(G88:I88)</f>
        <v>0</v>
      </c>
      <c r="K88" s="74"/>
      <c r="L88" s="272"/>
      <c r="M88" s="211"/>
    </row>
    <row r="89" spans="2:13" ht="15.75">
      <c r="B89" s="5">
        <v>1</v>
      </c>
      <c r="C89" s="53">
        <v>3.1</v>
      </c>
      <c r="D89" s="246"/>
      <c r="E89" s="14"/>
      <c r="F89" s="11"/>
      <c r="G89" s="32"/>
      <c r="H89" s="32"/>
      <c r="I89" s="32"/>
      <c r="J89" s="16">
        <f>SUM(G89:I89)</f>
        <v>0</v>
      </c>
      <c r="K89" s="36"/>
    </row>
    <row r="90" spans="2:13" ht="15.75">
      <c r="B90" s="5">
        <v>1</v>
      </c>
      <c r="C90" s="53">
        <v>3.1</v>
      </c>
      <c r="D90" s="14"/>
      <c r="E90" s="14"/>
      <c r="F90" s="11"/>
      <c r="G90" s="32"/>
      <c r="H90" s="32"/>
      <c r="I90" s="32"/>
      <c r="J90" s="16">
        <f>SUM(G90:I90)</f>
        <v>0</v>
      </c>
      <c r="K90" s="36"/>
    </row>
    <row r="91" spans="2:13" ht="15.75">
      <c r="B91" s="5">
        <v>1</v>
      </c>
      <c r="C91" s="53">
        <v>3.1</v>
      </c>
      <c r="D91" s="14"/>
      <c r="E91" s="14"/>
      <c r="F91" s="11"/>
      <c r="G91" s="32"/>
      <c r="H91" s="32"/>
      <c r="I91" s="32"/>
      <c r="J91" s="16">
        <f>SUM(G91:I91)</f>
        <v>0</v>
      </c>
      <c r="K91" s="36"/>
    </row>
    <row r="92" spans="2:13" ht="15.75">
      <c r="B92" s="5">
        <v>1</v>
      </c>
      <c r="C92" s="53">
        <v>3.1</v>
      </c>
      <c r="D92" s="14"/>
      <c r="E92" s="14"/>
      <c r="F92" s="11"/>
      <c r="G92" s="32"/>
      <c r="H92" s="32"/>
      <c r="I92" s="32"/>
      <c r="J92" s="16">
        <f>SUM(G92:I92)</f>
        <v>0</v>
      </c>
      <c r="K92" s="36"/>
    </row>
    <row r="93" spans="2:13" ht="16.5">
      <c r="B93" s="64" t="s">
        <v>87</v>
      </c>
      <c r="C93" s="55">
        <v>1</v>
      </c>
      <c r="D93" s="231" t="s">
        <v>107</v>
      </c>
      <c r="E93" s="25" t="s">
        <v>44</v>
      </c>
      <c r="F93" s="18"/>
      <c r="G93" s="61" t="s">
        <v>85</v>
      </c>
      <c r="H93" s="61" t="s">
        <v>86</v>
      </c>
      <c r="I93" s="61"/>
      <c r="J93" s="234" t="s">
        <v>26</v>
      </c>
      <c r="K93" s="35" t="s">
        <v>32</v>
      </c>
      <c r="L93" s="129"/>
    </row>
    <row r="94" spans="2:13" ht="16.5">
      <c r="B94" s="64" t="s">
        <v>87</v>
      </c>
      <c r="C94" s="55">
        <v>2</v>
      </c>
      <c r="D94" s="231" t="s">
        <v>77</v>
      </c>
      <c r="E94" s="25" t="s">
        <v>44</v>
      </c>
      <c r="F94" s="18"/>
      <c r="G94" s="61" t="s">
        <v>85</v>
      </c>
      <c r="H94" s="61" t="s">
        <v>86</v>
      </c>
      <c r="I94" s="61"/>
      <c r="J94" s="234" t="s">
        <v>26</v>
      </c>
      <c r="K94" s="35" t="s">
        <v>32</v>
      </c>
      <c r="L94" s="129"/>
    </row>
    <row r="95" spans="2:13" ht="16.5">
      <c r="B95" s="64" t="s">
        <v>87</v>
      </c>
      <c r="C95" s="55">
        <v>3</v>
      </c>
      <c r="D95" s="232" t="s">
        <v>79</v>
      </c>
      <c r="E95" s="25" t="s">
        <v>44</v>
      </c>
      <c r="F95" s="18"/>
      <c r="G95" s="61" t="s">
        <v>85</v>
      </c>
      <c r="H95" s="61" t="s">
        <v>86</v>
      </c>
      <c r="I95" s="61"/>
      <c r="J95" s="234" t="s">
        <v>26</v>
      </c>
      <c r="K95" s="35" t="s">
        <v>32</v>
      </c>
      <c r="L95" s="129"/>
    </row>
    <row r="96" spans="2:13" ht="33">
      <c r="B96" s="64" t="s">
        <v>87</v>
      </c>
      <c r="C96" s="55">
        <v>4</v>
      </c>
      <c r="D96" s="231" t="s">
        <v>105</v>
      </c>
      <c r="E96" s="25" t="s">
        <v>44</v>
      </c>
      <c r="F96" s="18"/>
      <c r="G96" s="61" t="s">
        <v>85</v>
      </c>
      <c r="H96" s="61" t="s">
        <v>86</v>
      </c>
      <c r="I96" s="61"/>
      <c r="J96" s="234" t="s">
        <v>26</v>
      </c>
      <c r="K96" s="35" t="s">
        <v>32</v>
      </c>
      <c r="L96" s="129"/>
    </row>
    <row r="97" spans="2:12" ht="16.5">
      <c r="B97" s="64" t="s">
        <v>87</v>
      </c>
      <c r="C97" s="57">
        <v>5</v>
      </c>
      <c r="D97" s="233" t="s">
        <v>106</v>
      </c>
      <c r="E97" s="25" t="s">
        <v>44</v>
      </c>
      <c r="F97" s="18"/>
      <c r="G97" s="61" t="s">
        <v>85</v>
      </c>
      <c r="H97" s="61" t="s">
        <v>86</v>
      </c>
      <c r="I97" s="61"/>
      <c r="J97" s="234" t="s">
        <v>26</v>
      </c>
      <c r="K97" s="35" t="s">
        <v>32</v>
      </c>
      <c r="L97" s="129"/>
    </row>
    <row r="98" spans="2:12" ht="16.5">
      <c r="B98" s="64" t="s">
        <v>87</v>
      </c>
      <c r="C98" s="56">
        <v>6</v>
      </c>
      <c r="D98" s="232" t="s">
        <v>84</v>
      </c>
      <c r="E98" s="25" t="s">
        <v>44</v>
      </c>
      <c r="F98" s="18"/>
      <c r="G98" s="61" t="s">
        <v>85</v>
      </c>
      <c r="H98" s="61" t="s">
        <v>86</v>
      </c>
      <c r="I98" s="61"/>
      <c r="J98" s="234" t="s">
        <v>26</v>
      </c>
      <c r="K98" s="35" t="s">
        <v>32</v>
      </c>
      <c r="L98" s="129"/>
    </row>
    <row r="102" spans="2:12" ht="18.75">
      <c r="B102" s="65"/>
      <c r="C102" s="66"/>
      <c r="D102" s="184" t="s">
        <v>173</v>
      </c>
      <c r="E102" s="71"/>
      <c r="F102" s="68"/>
      <c r="G102" s="69"/>
      <c r="H102" s="70"/>
      <c r="I102" s="70"/>
      <c r="J102" s="198"/>
      <c r="K102" s="72"/>
    </row>
    <row r="103" spans="2:12" ht="15.75">
      <c r="B103" s="82"/>
      <c r="C103" s="259" t="s">
        <v>83</v>
      </c>
      <c r="D103" s="86" t="s">
        <v>194</v>
      </c>
      <c r="E103" s="85"/>
      <c r="F103" s="199" t="s">
        <v>172</v>
      </c>
      <c r="G103" s="86"/>
      <c r="H103" s="87"/>
      <c r="I103" s="87"/>
      <c r="J103" s="87"/>
      <c r="K103" s="89"/>
    </row>
    <row r="104" spans="2:12" ht="33.75">
      <c r="B104" s="75" t="s">
        <v>48</v>
      </c>
      <c r="C104" s="76" t="s">
        <v>43</v>
      </c>
      <c r="D104" s="77" t="s">
        <v>0</v>
      </c>
      <c r="E104" s="77" t="s">
        <v>1</v>
      </c>
      <c r="F104" s="202" t="s">
        <v>47</v>
      </c>
      <c r="G104" s="79"/>
      <c r="H104" s="80"/>
      <c r="I104" s="80"/>
      <c r="J104" s="81"/>
      <c r="K104" s="81"/>
    </row>
    <row r="105" spans="2:12" ht="16.5">
      <c r="B105" s="64" t="s">
        <v>87</v>
      </c>
      <c r="C105" s="55">
        <v>1</v>
      </c>
      <c r="D105" s="231" t="s">
        <v>107</v>
      </c>
      <c r="E105" s="25" t="s">
        <v>44</v>
      </c>
      <c r="F105" s="18"/>
      <c r="G105" s="61" t="s">
        <v>85</v>
      </c>
      <c r="H105" s="61" t="s">
        <v>86</v>
      </c>
      <c r="I105" s="61"/>
      <c r="J105" s="234" t="s">
        <v>26</v>
      </c>
      <c r="K105" s="35" t="s">
        <v>32</v>
      </c>
    </row>
    <row r="106" spans="2:12" ht="18.75">
      <c r="B106" s="5">
        <v>1</v>
      </c>
      <c r="C106" s="53">
        <v>1.1000000000000001</v>
      </c>
      <c r="D106" s="275" t="s">
        <v>39</v>
      </c>
      <c r="E106" s="276" t="s">
        <v>101</v>
      </c>
      <c r="F106" s="277">
        <v>8</v>
      </c>
      <c r="G106" s="278"/>
      <c r="H106" s="278"/>
      <c r="I106" s="278"/>
      <c r="J106" s="248">
        <f t="shared" ref="J106:J118" si="6">SUM(G106:I106)</f>
        <v>0</v>
      </c>
      <c r="K106" s="36">
        <v>30</v>
      </c>
    </row>
    <row r="107" spans="2:12" ht="18.75">
      <c r="B107" s="5">
        <v>1</v>
      </c>
      <c r="C107" s="53">
        <v>1.1000000000000001</v>
      </c>
      <c r="D107" s="275" t="s">
        <v>71</v>
      </c>
      <c r="E107" s="276" t="s">
        <v>101</v>
      </c>
      <c r="F107" s="277">
        <v>8</v>
      </c>
      <c r="G107" s="278"/>
      <c r="H107" s="279"/>
      <c r="I107" s="279"/>
      <c r="J107" s="248">
        <f t="shared" si="6"/>
        <v>0</v>
      </c>
      <c r="K107" s="36">
        <v>26</v>
      </c>
    </row>
    <row r="108" spans="2:12" ht="21" customHeight="1">
      <c r="B108" s="5">
        <v>0</v>
      </c>
      <c r="C108" s="53">
        <v>1.1000000000000001</v>
      </c>
      <c r="D108" s="280" t="s">
        <v>154</v>
      </c>
      <c r="E108" s="276" t="s">
        <v>113</v>
      </c>
      <c r="F108" s="277">
        <v>8</v>
      </c>
      <c r="G108" s="278"/>
      <c r="H108" s="278"/>
      <c r="I108" s="278"/>
      <c r="J108" s="248">
        <f t="shared" si="6"/>
        <v>0</v>
      </c>
      <c r="K108" s="36">
        <v>23</v>
      </c>
    </row>
    <row r="109" spans="2:12" ht="18.75">
      <c r="B109" s="5">
        <v>1</v>
      </c>
      <c r="C109" s="53">
        <v>1.1000000000000001</v>
      </c>
      <c r="D109" s="275" t="s">
        <v>138</v>
      </c>
      <c r="E109" s="276" t="s">
        <v>115</v>
      </c>
      <c r="F109" s="277">
        <v>8</v>
      </c>
      <c r="G109" s="278"/>
      <c r="H109" s="278"/>
      <c r="I109" s="278"/>
      <c r="J109" s="248">
        <f t="shared" si="6"/>
        <v>0</v>
      </c>
      <c r="K109" s="36">
        <v>21</v>
      </c>
    </row>
    <row r="110" spans="2:12" ht="18.75">
      <c r="B110" s="5">
        <v>1</v>
      </c>
      <c r="C110" s="53">
        <v>1.1000000000000001</v>
      </c>
      <c r="D110" s="275" t="s">
        <v>114</v>
      </c>
      <c r="E110" s="276" t="s">
        <v>101</v>
      </c>
      <c r="F110" s="277">
        <v>8</v>
      </c>
      <c r="G110" s="278"/>
      <c r="H110" s="279"/>
      <c r="I110" s="279"/>
      <c r="J110" s="248">
        <f t="shared" si="6"/>
        <v>0</v>
      </c>
      <c r="K110" s="36">
        <v>20</v>
      </c>
    </row>
    <row r="111" spans="2:12" ht="18.75">
      <c r="B111" s="5">
        <v>1</v>
      </c>
      <c r="C111" s="53">
        <v>1.1000000000000001</v>
      </c>
      <c r="D111" s="275" t="s">
        <v>72</v>
      </c>
      <c r="E111" s="276" t="s">
        <v>101</v>
      </c>
      <c r="F111" s="277">
        <v>8</v>
      </c>
      <c r="G111" s="278"/>
      <c r="H111" s="279"/>
      <c r="I111" s="279"/>
      <c r="J111" s="248">
        <f t="shared" si="6"/>
        <v>0</v>
      </c>
      <c r="K111" s="36">
        <v>19</v>
      </c>
    </row>
    <row r="112" spans="2:12" ht="18.75">
      <c r="B112" s="5">
        <v>1</v>
      </c>
      <c r="C112" s="53">
        <v>1.1000000000000001</v>
      </c>
      <c r="D112" s="275" t="s">
        <v>40</v>
      </c>
      <c r="E112" s="276" t="s">
        <v>101</v>
      </c>
      <c r="F112" s="277">
        <v>8</v>
      </c>
      <c r="G112" s="278"/>
      <c r="H112" s="278"/>
      <c r="I112" s="278"/>
      <c r="J112" s="248">
        <f t="shared" si="6"/>
        <v>0</v>
      </c>
      <c r="K112" s="36">
        <v>18</v>
      </c>
    </row>
    <row r="113" spans="2:11" ht="24.75" customHeight="1">
      <c r="B113" s="5">
        <v>2</v>
      </c>
      <c r="C113" s="53">
        <v>1.1000000000000001</v>
      </c>
      <c r="D113" s="280" t="s">
        <v>38</v>
      </c>
      <c r="E113" s="276" t="s">
        <v>115</v>
      </c>
      <c r="F113" s="277">
        <v>8</v>
      </c>
      <c r="G113" s="281"/>
      <c r="H113" s="281"/>
      <c r="I113" s="281"/>
      <c r="J113" s="248">
        <f t="shared" si="6"/>
        <v>0</v>
      </c>
      <c r="K113" s="36">
        <v>17</v>
      </c>
    </row>
    <row r="114" spans="2:11" ht="20.25" customHeight="1">
      <c r="B114" s="5">
        <v>1</v>
      </c>
      <c r="C114" s="53">
        <v>1.1000000000000001</v>
      </c>
      <c r="D114" s="275" t="s">
        <v>135</v>
      </c>
      <c r="E114" s="276" t="s">
        <v>113</v>
      </c>
      <c r="F114" s="277">
        <v>8</v>
      </c>
      <c r="G114" s="278"/>
      <c r="H114" s="278"/>
      <c r="I114" s="278"/>
      <c r="J114" s="248">
        <f t="shared" si="6"/>
        <v>0</v>
      </c>
      <c r="K114" s="36">
        <v>0</v>
      </c>
    </row>
    <row r="115" spans="2:11" ht="21" customHeight="1">
      <c r="B115" s="5">
        <v>2</v>
      </c>
      <c r="C115" s="53">
        <v>1.1000000000000001</v>
      </c>
      <c r="D115" s="280" t="s">
        <v>152</v>
      </c>
      <c r="E115" s="276" t="s">
        <v>115</v>
      </c>
      <c r="F115" s="277">
        <v>8</v>
      </c>
      <c r="G115" s="281"/>
      <c r="H115" s="281"/>
      <c r="I115" s="281"/>
      <c r="J115" s="248">
        <f t="shared" si="6"/>
        <v>0</v>
      </c>
      <c r="K115" s="36">
        <v>0</v>
      </c>
    </row>
    <row r="116" spans="2:11" ht="18.75">
      <c r="B116" s="5">
        <v>2</v>
      </c>
      <c r="C116" s="214">
        <v>1.1000000000000001</v>
      </c>
      <c r="D116" s="282" t="s">
        <v>153</v>
      </c>
      <c r="E116" s="283" t="s">
        <v>115</v>
      </c>
      <c r="F116" s="277">
        <v>8</v>
      </c>
      <c r="G116" s="284"/>
      <c r="H116" s="285"/>
      <c r="I116" s="285"/>
      <c r="J116" s="248">
        <f t="shared" si="6"/>
        <v>0</v>
      </c>
      <c r="K116" s="36">
        <v>0</v>
      </c>
    </row>
    <row r="117" spans="2:11" ht="24.75" customHeight="1">
      <c r="B117" s="5">
        <v>2</v>
      </c>
      <c r="C117" s="53">
        <v>1.1000000000000001</v>
      </c>
      <c r="D117" s="280" t="s">
        <v>111</v>
      </c>
      <c r="E117" s="276" t="s">
        <v>115</v>
      </c>
      <c r="F117" s="277">
        <v>5</v>
      </c>
      <c r="G117" s="281"/>
      <c r="H117" s="281"/>
      <c r="I117" s="281"/>
      <c r="J117" s="248">
        <f t="shared" si="6"/>
        <v>0</v>
      </c>
      <c r="K117" s="36">
        <v>0</v>
      </c>
    </row>
    <row r="118" spans="2:11" ht="18.75">
      <c r="B118" s="5">
        <v>1</v>
      </c>
      <c r="C118" s="53">
        <v>1.1000000000000001</v>
      </c>
      <c r="D118" s="275" t="s">
        <v>143</v>
      </c>
      <c r="E118" s="276" t="s">
        <v>101</v>
      </c>
      <c r="F118" s="277"/>
      <c r="G118" s="278"/>
      <c r="H118" s="278"/>
      <c r="I118" s="278"/>
      <c r="J118" s="248">
        <f t="shared" si="6"/>
        <v>0</v>
      </c>
      <c r="K118" s="36">
        <v>0</v>
      </c>
    </row>
    <row r="119" spans="2:11" ht="16.5">
      <c r="B119" s="64" t="s">
        <v>87</v>
      </c>
      <c r="C119" s="55">
        <v>2</v>
      </c>
      <c r="D119" s="231" t="s">
        <v>77</v>
      </c>
      <c r="E119" s="25" t="s">
        <v>44</v>
      </c>
      <c r="F119" s="18"/>
      <c r="G119" s="61" t="s">
        <v>85</v>
      </c>
      <c r="H119" s="61" t="s">
        <v>86</v>
      </c>
      <c r="I119" s="61"/>
      <c r="J119" s="234" t="s">
        <v>26</v>
      </c>
      <c r="K119" s="35" t="s">
        <v>32</v>
      </c>
    </row>
    <row r="120" spans="2:11" ht="21.75" customHeight="1">
      <c r="B120" s="5">
        <v>2</v>
      </c>
      <c r="C120" s="53">
        <v>2.1</v>
      </c>
      <c r="D120" s="280" t="s">
        <v>8</v>
      </c>
      <c r="E120" s="276" t="s">
        <v>5</v>
      </c>
      <c r="F120" s="277">
        <v>8</v>
      </c>
      <c r="G120" s="281"/>
      <c r="H120" s="281"/>
      <c r="I120" s="281"/>
      <c r="J120" s="248">
        <f>SUM(G120:I120)</f>
        <v>0</v>
      </c>
      <c r="K120" s="36">
        <v>30</v>
      </c>
    </row>
    <row r="121" spans="2:11" ht="21.75" customHeight="1">
      <c r="B121" s="5">
        <v>2</v>
      </c>
      <c r="C121" s="53">
        <v>2.1</v>
      </c>
      <c r="D121" s="280" t="s">
        <v>7</v>
      </c>
      <c r="E121" s="276" t="s">
        <v>34</v>
      </c>
      <c r="F121" s="277">
        <v>8</v>
      </c>
      <c r="G121" s="284"/>
      <c r="H121" s="285"/>
      <c r="I121" s="285"/>
      <c r="J121" s="248">
        <f>SUM(G121:I121)</f>
        <v>0</v>
      </c>
      <c r="K121" s="36">
        <v>26</v>
      </c>
    </row>
    <row r="122" spans="2:11" ht="24" customHeight="1">
      <c r="B122" s="5">
        <v>2</v>
      </c>
      <c r="C122" s="53">
        <v>2.1</v>
      </c>
      <c r="D122" s="280" t="s">
        <v>4</v>
      </c>
      <c r="E122" s="276" t="s">
        <v>5</v>
      </c>
      <c r="F122" s="277">
        <v>8</v>
      </c>
      <c r="G122" s="281"/>
      <c r="H122" s="281"/>
      <c r="I122" s="281"/>
      <c r="J122" s="248">
        <f>SUM(G122:I122)</f>
        <v>0</v>
      </c>
      <c r="K122" s="36">
        <v>23</v>
      </c>
    </row>
    <row r="123" spans="2:11" ht="24" customHeight="1">
      <c r="B123" s="5">
        <v>2</v>
      </c>
      <c r="C123" s="53">
        <v>2.1</v>
      </c>
      <c r="D123" s="280" t="s">
        <v>6</v>
      </c>
      <c r="E123" s="276" t="s">
        <v>34</v>
      </c>
      <c r="F123" s="277">
        <v>8</v>
      </c>
      <c r="G123" s="284"/>
      <c r="H123" s="285"/>
      <c r="I123" s="285"/>
      <c r="J123" s="248">
        <f>SUM(G123:I123)</f>
        <v>0</v>
      </c>
      <c r="K123" s="36">
        <v>0</v>
      </c>
    </row>
    <row r="124" spans="2:11" ht="23.25" customHeight="1">
      <c r="B124" s="5">
        <v>2</v>
      </c>
      <c r="C124" s="53">
        <v>2.1</v>
      </c>
      <c r="D124" s="280" t="s">
        <v>42</v>
      </c>
      <c r="E124" s="276" t="s">
        <v>75</v>
      </c>
      <c r="F124" s="277">
        <v>8</v>
      </c>
      <c r="G124" s="281"/>
      <c r="H124" s="281"/>
      <c r="I124" s="281"/>
      <c r="J124" s="248">
        <f>SUM(G124:I124)</f>
        <v>0</v>
      </c>
      <c r="K124" s="36">
        <v>0</v>
      </c>
    </row>
    <row r="125" spans="2:11" ht="16.5">
      <c r="B125" s="64" t="s">
        <v>87</v>
      </c>
      <c r="C125" s="55">
        <v>3</v>
      </c>
      <c r="D125" s="232" t="s">
        <v>79</v>
      </c>
      <c r="E125" s="25" t="s">
        <v>44</v>
      </c>
      <c r="F125" s="18"/>
      <c r="G125" s="61" t="s">
        <v>85</v>
      </c>
      <c r="H125" s="61" t="s">
        <v>86</v>
      </c>
      <c r="I125" s="61"/>
      <c r="J125" s="234" t="s">
        <v>26</v>
      </c>
      <c r="K125" s="35" t="s">
        <v>32</v>
      </c>
    </row>
    <row r="126" spans="2:11" ht="24" customHeight="1">
      <c r="B126" s="5">
        <v>1</v>
      </c>
      <c r="C126" s="53">
        <v>3.1</v>
      </c>
      <c r="D126" s="280" t="s">
        <v>21</v>
      </c>
      <c r="E126" s="276" t="s">
        <v>75</v>
      </c>
      <c r="F126" s="277">
        <v>8</v>
      </c>
      <c r="G126" s="278"/>
      <c r="H126" s="278"/>
      <c r="I126" s="278"/>
      <c r="J126" s="248">
        <f t="shared" ref="J126:J147" si="7">SUM(G126:I126)</f>
        <v>0</v>
      </c>
      <c r="K126" s="36">
        <v>30</v>
      </c>
    </row>
    <row r="127" spans="2:11" ht="21" customHeight="1">
      <c r="B127" s="5"/>
      <c r="C127" s="53">
        <v>3.1</v>
      </c>
      <c r="D127" s="280" t="s">
        <v>94</v>
      </c>
      <c r="E127" s="276" t="s">
        <v>97</v>
      </c>
      <c r="F127" s="277">
        <v>8</v>
      </c>
      <c r="G127" s="281"/>
      <c r="H127" s="281"/>
      <c r="I127" s="281"/>
      <c r="J127" s="248">
        <f t="shared" si="7"/>
        <v>0</v>
      </c>
      <c r="K127" s="36">
        <v>26</v>
      </c>
    </row>
    <row r="128" spans="2:11" ht="19.5" customHeight="1">
      <c r="B128" s="5">
        <v>1</v>
      </c>
      <c r="C128" s="53">
        <v>3.1</v>
      </c>
      <c r="D128" s="280" t="s">
        <v>11</v>
      </c>
      <c r="E128" s="276" t="s">
        <v>34</v>
      </c>
      <c r="F128" s="277">
        <v>8</v>
      </c>
      <c r="G128" s="284"/>
      <c r="H128" s="285"/>
      <c r="I128" s="285"/>
      <c r="J128" s="248">
        <f t="shared" si="7"/>
        <v>0</v>
      </c>
      <c r="K128" s="36">
        <v>23</v>
      </c>
    </row>
    <row r="129" spans="2:11" ht="19.5" customHeight="1">
      <c r="B129" s="5">
        <v>1</v>
      </c>
      <c r="C129" s="54">
        <v>3.1</v>
      </c>
      <c r="D129" s="280" t="s">
        <v>68</v>
      </c>
      <c r="E129" s="276" t="s">
        <v>103</v>
      </c>
      <c r="F129" s="277">
        <v>8</v>
      </c>
      <c r="G129" s="285"/>
      <c r="H129" s="285"/>
      <c r="I129" s="285"/>
      <c r="J129" s="248">
        <f t="shared" si="7"/>
        <v>0</v>
      </c>
      <c r="K129" s="36">
        <v>21</v>
      </c>
    </row>
    <row r="130" spans="2:11" ht="24" customHeight="1">
      <c r="B130" s="5">
        <v>1</v>
      </c>
      <c r="C130" s="53">
        <v>3.1</v>
      </c>
      <c r="D130" s="280" t="s">
        <v>16</v>
      </c>
      <c r="E130" s="276" t="s">
        <v>35</v>
      </c>
      <c r="F130" s="277">
        <v>8</v>
      </c>
      <c r="G130" s="284"/>
      <c r="H130" s="285"/>
      <c r="I130" s="285"/>
      <c r="J130" s="248">
        <f t="shared" si="7"/>
        <v>0</v>
      </c>
      <c r="K130" s="36">
        <v>20</v>
      </c>
    </row>
    <row r="131" spans="2:11" ht="23.25" customHeight="1">
      <c r="B131" s="5">
        <v>1</v>
      </c>
      <c r="C131" s="53">
        <v>3.1</v>
      </c>
      <c r="D131" s="280" t="s">
        <v>131</v>
      </c>
      <c r="E131" s="276" t="s">
        <v>97</v>
      </c>
      <c r="F131" s="277">
        <v>8</v>
      </c>
      <c r="G131" s="284"/>
      <c r="H131" s="285"/>
      <c r="I131" s="285"/>
      <c r="J131" s="248">
        <f t="shared" si="7"/>
        <v>0</v>
      </c>
      <c r="K131" s="36">
        <v>19</v>
      </c>
    </row>
    <row r="132" spans="2:11" ht="21" customHeight="1">
      <c r="B132" s="5">
        <v>1</v>
      </c>
      <c r="C132" s="53">
        <v>3.1</v>
      </c>
      <c r="D132" s="280" t="s">
        <v>10</v>
      </c>
      <c r="E132" s="276" t="s">
        <v>75</v>
      </c>
      <c r="F132" s="277">
        <v>8</v>
      </c>
      <c r="G132" s="284"/>
      <c r="H132" s="285"/>
      <c r="I132" s="285"/>
      <c r="J132" s="248">
        <f t="shared" si="7"/>
        <v>0</v>
      </c>
      <c r="K132" s="36">
        <v>18</v>
      </c>
    </row>
    <row r="133" spans="2:11" ht="18.75">
      <c r="B133" s="5">
        <v>1</v>
      </c>
      <c r="C133" s="53">
        <v>3.1</v>
      </c>
      <c r="D133" s="275" t="s">
        <v>146</v>
      </c>
      <c r="E133" s="276" t="s">
        <v>148</v>
      </c>
      <c r="F133" s="277">
        <v>8</v>
      </c>
      <c r="G133" s="278"/>
      <c r="H133" s="278"/>
      <c r="I133" s="278"/>
      <c r="J133" s="248">
        <f t="shared" si="7"/>
        <v>0</v>
      </c>
      <c r="K133" s="36">
        <v>17</v>
      </c>
    </row>
    <row r="134" spans="2:11" ht="21" customHeight="1">
      <c r="B134" s="5">
        <v>1</v>
      </c>
      <c r="C134" s="53">
        <v>3.1</v>
      </c>
      <c r="D134" s="280" t="s">
        <v>93</v>
      </c>
      <c r="E134" s="276" t="s">
        <v>97</v>
      </c>
      <c r="F134" s="277">
        <v>8</v>
      </c>
      <c r="G134" s="284"/>
      <c r="H134" s="285"/>
      <c r="I134" s="285"/>
      <c r="J134" s="248">
        <f t="shared" si="7"/>
        <v>0</v>
      </c>
      <c r="K134" s="36">
        <v>16</v>
      </c>
    </row>
    <row r="135" spans="2:11" ht="22.5" customHeight="1">
      <c r="B135" s="5">
        <v>1</v>
      </c>
      <c r="C135" s="53">
        <v>3.1</v>
      </c>
      <c r="D135" s="280" t="s">
        <v>96</v>
      </c>
      <c r="E135" s="276" t="s">
        <v>97</v>
      </c>
      <c r="F135" s="277">
        <v>8</v>
      </c>
      <c r="G135" s="284"/>
      <c r="H135" s="284"/>
      <c r="I135" s="284"/>
      <c r="J135" s="248">
        <f t="shared" si="7"/>
        <v>0</v>
      </c>
      <c r="K135" s="36">
        <v>0</v>
      </c>
    </row>
    <row r="136" spans="2:11" ht="18" customHeight="1">
      <c r="B136" s="5">
        <v>1</v>
      </c>
      <c r="C136" s="53">
        <v>3.1</v>
      </c>
      <c r="D136" s="280" t="s">
        <v>17</v>
      </c>
      <c r="E136" s="276" t="s">
        <v>5</v>
      </c>
      <c r="F136" s="277">
        <v>8</v>
      </c>
      <c r="G136" s="284"/>
      <c r="H136" s="285"/>
      <c r="I136" s="285"/>
      <c r="J136" s="248">
        <f t="shared" si="7"/>
        <v>0</v>
      </c>
      <c r="K136" s="36">
        <v>0</v>
      </c>
    </row>
    <row r="137" spans="2:11" ht="18.75">
      <c r="B137" s="5">
        <v>0</v>
      </c>
      <c r="C137" s="53">
        <v>3.1</v>
      </c>
      <c r="D137" s="275" t="s">
        <v>134</v>
      </c>
      <c r="E137" s="276" t="s">
        <v>150</v>
      </c>
      <c r="F137" s="277">
        <v>8</v>
      </c>
      <c r="G137" s="284"/>
      <c r="H137" s="285"/>
      <c r="I137" s="285"/>
      <c r="J137" s="248">
        <f t="shared" si="7"/>
        <v>0</v>
      </c>
      <c r="K137" s="36">
        <v>0</v>
      </c>
    </row>
    <row r="138" spans="2:11" ht="18.75">
      <c r="B138" s="5">
        <v>1</v>
      </c>
      <c r="C138" s="53">
        <v>3.1</v>
      </c>
      <c r="D138" s="275" t="s">
        <v>144</v>
      </c>
      <c r="E138" s="276" t="s">
        <v>148</v>
      </c>
      <c r="F138" s="277">
        <v>8</v>
      </c>
      <c r="G138" s="278"/>
      <c r="H138" s="278"/>
      <c r="I138" s="278"/>
      <c r="J138" s="248">
        <f t="shared" si="7"/>
        <v>0</v>
      </c>
      <c r="K138" s="36">
        <v>0</v>
      </c>
    </row>
    <row r="139" spans="2:11" ht="18.75">
      <c r="B139" s="5">
        <v>1</v>
      </c>
      <c r="C139" s="53">
        <v>3.1</v>
      </c>
      <c r="D139" s="275" t="s">
        <v>145</v>
      </c>
      <c r="E139" s="276" t="s">
        <v>148</v>
      </c>
      <c r="F139" s="277">
        <v>8</v>
      </c>
      <c r="G139" s="278"/>
      <c r="H139" s="278"/>
      <c r="I139" s="278"/>
      <c r="J139" s="248">
        <f t="shared" si="7"/>
        <v>0</v>
      </c>
      <c r="K139" s="36">
        <v>0</v>
      </c>
    </row>
    <row r="140" spans="2:11" ht="18.75">
      <c r="B140" s="5">
        <v>2</v>
      </c>
      <c r="C140" s="53">
        <v>3.1</v>
      </c>
      <c r="D140" s="275" t="s">
        <v>20</v>
      </c>
      <c r="E140" s="276" t="s">
        <v>83</v>
      </c>
      <c r="F140" s="277">
        <v>0</v>
      </c>
      <c r="G140" s="278"/>
      <c r="H140" s="278"/>
      <c r="I140" s="278"/>
      <c r="J140" s="248">
        <f t="shared" si="7"/>
        <v>0</v>
      </c>
      <c r="K140" s="36">
        <v>0</v>
      </c>
    </row>
    <row r="141" spans="2:11" ht="18.75">
      <c r="B141" s="5">
        <v>1</v>
      </c>
      <c r="C141" s="53">
        <v>3.1</v>
      </c>
      <c r="D141" s="275" t="s">
        <v>2</v>
      </c>
      <c r="E141" s="276" t="s">
        <v>83</v>
      </c>
      <c r="F141" s="277">
        <v>8</v>
      </c>
      <c r="G141" s="278"/>
      <c r="H141" s="278"/>
      <c r="I141" s="278"/>
      <c r="J141" s="248">
        <f t="shared" si="7"/>
        <v>0</v>
      </c>
      <c r="K141" s="36">
        <v>0</v>
      </c>
    </row>
    <row r="142" spans="2:11" ht="15.75">
      <c r="B142" s="5">
        <v>1</v>
      </c>
      <c r="C142" s="53">
        <v>3.1</v>
      </c>
      <c r="D142" s="246"/>
      <c r="E142" s="14"/>
      <c r="F142" s="11"/>
      <c r="G142" s="32"/>
      <c r="H142" s="32"/>
      <c r="I142" s="32"/>
      <c r="J142" s="16">
        <f t="shared" si="7"/>
        <v>0</v>
      </c>
      <c r="K142" s="36"/>
    </row>
    <row r="143" spans="2:11" ht="15.75">
      <c r="B143" s="5">
        <v>1</v>
      </c>
      <c r="C143" s="53">
        <v>3.1</v>
      </c>
      <c r="D143" s="246"/>
      <c r="E143" s="14"/>
      <c r="F143" s="11"/>
      <c r="G143" s="32"/>
      <c r="H143" s="32"/>
      <c r="I143" s="32"/>
      <c r="J143" s="16">
        <f t="shared" si="7"/>
        <v>0</v>
      </c>
      <c r="K143" s="36"/>
    </row>
    <row r="144" spans="2:11" ht="15.75">
      <c r="B144" s="5">
        <v>1</v>
      </c>
      <c r="C144" s="53">
        <v>3.1</v>
      </c>
      <c r="D144" s="246"/>
      <c r="E144" s="14"/>
      <c r="F144" s="11"/>
      <c r="G144" s="32"/>
      <c r="H144" s="32"/>
      <c r="I144" s="32"/>
      <c r="J144" s="16">
        <f t="shared" si="7"/>
        <v>0</v>
      </c>
      <c r="K144" s="36"/>
    </row>
    <row r="145" spans="2:11" ht="15.75">
      <c r="B145" s="5">
        <v>1</v>
      </c>
      <c r="C145" s="53">
        <v>3.1</v>
      </c>
      <c r="D145" s="14"/>
      <c r="E145" s="14"/>
      <c r="F145" s="11"/>
      <c r="G145" s="32"/>
      <c r="H145" s="32"/>
      <c r="I145" s="32"/>
      <c r="J145" s="16">
        <f t="shared" si="7"/>
        <v>0</v>
      </c>
      <c r="K145" s="36"/>
    </row>
    <row r="146" spans="2:11" ht="15.75">
      <c r="B146" s="5">
        <v>1</v>
      </c>
      <c r="C146" s="53">
        <v>3.1</v>
      </c>
      <c r="D146" s="14"/>
      <c r="E146" s="14"/>
      <c r="F146" s="11"/>
      <c r="G146" s="32"/>
      <c r="H146" s="32"/>
      <c r="I146" s="32"/>
      <c r="J146" s="16">
        <f t="shared" si="7"/>
        <v>0</v>
      </c>
      <c r="K146" s="36"/>
    </row>
    <row r="147" spans="2:11" ht="15.75">
      <c r="B147" s="5">
        <v>1</v>
      </c>
      <c r="C147" s="53">
        <v>3.1</v>
      </c>
      <c r="D147" s="14"/>
      <c r="E147" s="14"/>
      <c r="F147" s="11"/>
      <c r="G147" s="32"/>
      <c r="H147" s="32"/>
      <c r="I147" s="32"/>
      <c r="J147" s="16">
        <f t="shared" si="7"/>
        <v>0</v>
      </c>
      <c r="K147" s="36"/>
    </row>
    <row r="148" spans="2:11" ht="33">
      <c r="B148" s="64" t="s">
        <v>87</v>
      </c>
      <c r="C148" s="55">
        <v>4</v>
      </c>
      <c r="D148" s="231" t="s">
        <v>105</v>
      </c>
      <c r="E148" s="25" t="s">
        <v>44</v>
      </c>
      <c r="F148" s="18"/>
      <c r="G148" s="61" t="s">
        <v>85</v>
      </c>
      <c r="H148" s="61" t="s">
        <v>86</v>
      </c>
      <c r="I148" s="61"/>
      <c r="J148" s="234" t="s">
        <v>26</v>
      </c>
      <c r="K148" s="35" t="s">
        <v>32</v>
      </c>
    </row>
    <row r="149" spans="2:11" ht="22.5" customHeight="1">
      <c r="B149" s="5">
        <v>1</v>
      </c>
      <c r="C149" s="53">
        <v>4.0999999999999996</v>
      </c>
      <c r="D149" s="280" t="s">
        <v>91</v>
      </c>
      <c r="E149" s="276" t="s">
        <v>5</v>
      </c>
      <c r="F149" s="277">
        <v>8</v>
      </c>
      <c r="G149" s="284"/>
      <c r="H149" s="285"/>
      <c r="I149" s="285"/>
      <c r="J149" s="248">
        <f t="shared" ref="J149:J156" si="8">SUM(G149:I149)</f>
        <v>0</v>
      </c>
      <c r="K149" s="36">
        <v>30</v>
      </c>
    </row>
    <row r="150" spans="2:11" ht="19.5" customHeight="1">
      <c r="B150" s="5">
        <v>1</v>
      </c>
      <c r="C150" s="98">
        <v>4.0999999999999996</v>
      </c>
      <c r="D150" s="286" t="s">
        <v>15</v>
      </c>
      <c r="E150" s="276" t="s">
        <v>35</v>
      </c>
      <c r="F150" s="277">
        <v>8</v>
      </c>
      <c r="G150" s="284"/>
      <c r="H150" s="284"/>
      <c r="I150" s="284"/>
      <c r="J150" s="248">
        <f t="shared" si="8"/>
        <v>0</v>
      </c>
      <c r="K150" s="36">
        <v>26</v>
      </c>
    </row>
    <row r="151" spans="2:11" ht="20.25" customHeight="1">
      <c r="B151" s="5">
        <v>1</v>
      </c>
      <c r="C151" s="53">
        <v>4.0999999999999996</v>
      </c>
      <c r="D151" s="280" t="s">
        <v>12</v>
      </c>
      <c r="E151" s="276" t="s">
        <v>75</v>
      </c>
      <c r="F151" s="277">
        <v>8</v>
      </c>
      <c r="G151" s="284"/>
      <c r="H151" s="285"/>
      <c r="I151" s="285"/>
      <c r="J151" s="248">
        <f t="shared" si="8"/>
        <v>0</v>
      </c>
      <c r="K151" s="36">
        <v>23</v>
      </c>
    </row>
    <row r="152" spans="2:11" ht="18.75">
      <c r="B152" s="5">
        <v>1</v>
      </c>
      <c r="C152" s="54">
        <v>4.0999999999999996</v>
      </c>
      <c r="D152" s="275" t="s">
        <v>133</v>
      </c>
      <c r="E152" s="276" t="s">
        <v>83</v>
      </c>
      <c r="F152" s="277"/>
      <c r="G152" s="281"/>
      <c r="H152" s="281"/>
      <c r="I152" s="281"/>
      <c r="J152" s="248">
        <f t="shared" si="8"/>
        <v>0</v>
      </c>
      <c r="K152" s="36">
        <v>21</v>
      </c>
    </row>
    <row r="153" spans="2:11" ht="21.75" customHeight="1">
      <c r="B153" s="5">
        <v>1</v>
      </c>
      <c r="C153" s="98">
        <v>4.0999999999999996</v>
      </c>
      <c r="D153" s="286" t="s">
        <v>137</v>
      </c>
      <c r="E153" s="276" t="s">
        <v>83</v>
      </c>
      <c r="F153" s="277">
        <v>8</v>
      </c>
      <c r="G153" s="284"/>
      <c r="H153" s="285"/>
      <c r="I153" s="285"/>
      <c r="J153" s="248">
        <f t="shared" si="8"/>
        <v>0</v>
      </c>
      <c r="K153" s="36">
        <v>20</v>
      </c>
    </row>
    <row r="154" spans="2:11" ht="18" customHeight="1">
      <c r="B154" s="5">
        <v>2</v>
      </c>
      <c r="C154" s="53">
        <v>4.0999999999999996</v>
      </c>
      <c r="D154" s="280" t="s">
        <v>3</v>
      </c>
      <c r="E154" s="276" t="s">
        <v>35</v>
      </c>
      <c r="F154" s="277">
        <v>8</v>
      </c>
      <c r="G154" s="284"/>
      <c r="H154" s="285"/>
      <c r="I154" s="285"/>
      <c r="J154" s="248">
        <f t="shared" si="8"/>
        <v>0</v>
      </c>
      <c r="K154" s="36">
        <v>19</v>
      </c>
    </row>
    <row r="155" spans="2:11" ht="18.75" customHeight="1">
      <c r="B155" s="5">
        <v>1</v>
      </c>
      <c r="C155" s="53">
        <v>4.0999999999999996</v>
      </c>
      <c r="D155" s="280" t="s">
        <v>13</v>
      </c>
      <c r="E155" s="276" t="s">
        <v>75</v>
      </c>
      <c r="F155" s="277">
        <v>8</v>
      </c>
      <c r="G155" s="284"/>
      <c r="H155" s="285"/>
      <c r="I155" s="285"/>
      <c r="J155" s="248">
        <f t="shared" si="8"/>
        <v>0</v>
      </c>
      <c r="K155" s="36">
        <v>18</v>
      </c>
    </row>
    <row r="156" spans="2:11" ht="24" customHeight="1">
      <c r="B156" s="5">
        <v>2</v>
      </c>
      <c r="C156" s="98">
        <v>4.0999999999999996</v>
      </c>
      <c r="D156" s="286" t="s">
        <v>76</v>
      </c>
      <c r="E156" s="276" t="s">
        <v>35</v>
      </c>
      <c r="F156" s="277">
        <v>8</v>
      </c>
      <c r="G156" s="284"/>
      <c r="H156" s="285"/>
      <c r="I156" s="285"/>
      <c r="J156" s="248">
        <f t="shared" si="8"/>
        <v>0</v>
      </c>
      <c r="K156" s="36">
        <v>0</v>
      </c>
    </row>
    <row r="157" spans="2:11" ht="16.5">
      <c r="B157" s="64" t="s">
        <v>87</v>
      </c>
      <c r="C157" s="57">
        <v>5</v>
      </c>
      <c r="D157" s="233" t="s">
        <v>106</v>
      </c>
      <c r="E157" s="25" t="s">
        <v>44</v>
      </c>
      <c r="F157" s="18"/>
      <c r="G157" s="61" t="s">
        <v>85</v>
      </c>
      <c r="H157" s="61" t="s">
        <v>86</v>
      </c>
      <c r="I157" s="61"/>
      <c r="J157" s="234" t="s">
        <v>26</v>
      </c>
      <c r="K157" s="35" t="s">
        <v>32</v>
      </c>
    </row>
    <row r="158" spans="2:11" ht="18.75">
      <c r="B158" s="5">
        <v>2</v>
      </c>
      <c r="C158" s="53">
        <v>5.0999999999999996</v>
      </c>
      <c r="D158" s="186" t="s">
        <v>122</v>
      </c>
      <c r="E158" s="276" t="s">
        <v>89</v>
      </c>
      <c r="F158" s="277">
        <v>0</v>
      </c>
      <c r="G158" s="281"/>
      <c r="H158" s="281"/>
      <c r="I158" s="281"/>
      <c r="J158" s="248">
        <f t="shared" ref="J158:J171" si="9">SUM(G158:I158)</f>
        <v>0</v>
      </c>
      <c r="K158" s="36">
        <v>30</v>
      </c>
    </row>
    <row r="159" spans="2:11" ht="20.25" customHeight="1">
      <c r="B159" s="5">
        <v>1</v>
      </c>
      <c r="C159" s="53">
        <v>5.0999999999999996</v>
      </c>
      <c r="D159" s="280" t="s">
        <v>92</v>
      </c>
      <c r="E159" s="276" t="s">
        <v>74</v>
      </c>
      <c r="F159" s="277">
        <v>0</v>
      </c>
      <c r="G159" s="284"/>
      <c r="H159" s="284"/>
      <c r="I159" s="284"/>
      <c r="J159" s="248">
        <f t="shared" si="9"/>
        <v>0</v>
      </c>
      <c r="K159" s="36">
        <v>26</v>
      </c>
    </row>
    <row r="160" spans="2:11" ht="18.75" customHeight="1">
      <c r="B160" s="5">
        <v>1</v>
      </c>
      <c r="C160" s="98">
        <v>5.0999999999999996</v>
      </c>
      <c r="D160" s="280" t="s">
        <v>22</v>
      </c>
      <c r="E160" s="276" t="s">
        <v>97</v>
      </c>
      <c r="F160" s="277">
        <v>0</v>
      </c>
      <c r="G160" s="284"/>
      <c r="H160" s="285"/>
      <c r="I160" s="285"/>
      <c r="J160" s="248">
        <f t="shared" si="9"/>
        <v>0</v>
      </c>
      <c r="K160" s="36">
        <v>23</v>
      </c>
    </row>
    <row r="161" spans="2:11" ht="20.25" customHeight="1">
      <c r="B161" s="5">
        <v>1</v>
      </c>
      <c r="C161" s="100">
        <v>5.0999999999999996</v>
      </c>
      <c r="D161" s="287" t="s">
        <v>73</v>
      </c>
      <c r="E161" s="276" t="s">
        <v>103</v>
      </c>
      <c r="F161" s="277">
        <v>0</v>
      </c>
      <c r="G161" s="285"/>
      <c r="H161" s="285"/>
      <c r="I161" s="285"/>
      <c r="J161" s="248">
        <f t="shared" si="9"/>
        <v>0</v>
      </c>
      <c r="K161" s="36">
        <v>21</v>
      </c>
    </row>
    <row r="162" spans="2:11" ht="21" customHeight="1">
      <c r="B162" s="5">
        <v>1</v>
      </c>
      <c r="C162" s="100">
        <v>5.0999999999999996</v>
      </c>
      <c r="D162" s="286" t="s">
        <v>88</v>
      </c>
      <c r="E162" s="276" t="s">
        <v>34</v>
      </c>
      <c r="F162" s="277">
        <v>0</v>
      </c>
      <c r="G162" s="284"/>
      <c r="H162" s="285"/>
      <c r="I162" s="285"/>
      <c r="J162" s="248">
        <f t="shared" si="9"/>
        <v>0</v>
      </c>
      <c r="K162" s="36">
        <v>20</v>
      </c>
    </row>
    <row r="163" spans="2:11" ht="21.75" customHeight="1">
      <c r="B163" s="5">
        <v>1</v>
      </c>
      <c r="C163" s="53">
        <v>5.0999999999999996</v>
      </c>
      <c r="D163" s="280" t="s">
        <v>116</v>
      </c>
      <c r="E163" s="276" t="s">
        <v>35</v>
      </c>
      <c r="F163" s="277">
        <v>0</v>
      </c>
      <c r="G163" s="284"/>
      <c r="H163" s="285"/>
      <c r="I163" s="285"/>
      <c r="J163" s="248">
        <f t="shared" si="9"/>
        <v>0</v>
      </c>
      <c r="K163" s="36">
        <v>19</v>
      </c>
    </row>
    <row r="164" spans="2:11" ht="24" customHeight="1">
      <c r="B164" s="5">
        <v>1</v>
      </c>
      <c r="C164" s="98">
        <v>5.0999999999999996</v>
      </c>
      <c r="D164" s="286" t="s">
        <v>95</v>
      </c>
      <c r="E164" s="276" t="s">
        <v>34</v>
      </c>
      <c r="F164" s="277">
        <v>0</v>
      </c>
      <c r="G164" s="284"/>
      <c r="H164" s="285"/>
      <c r="I164" s="285"/>
      <c r="J164" s="248">
        <f t="shared" si="9"/>
        <v>0</v>
      </c>
      <c r="K164" s="36">
        <v>18</v>
      </c>
    </row>
    <row r="165" spans="2:11" ht="21.75" customHeight="1">
      <c r="B165" s="5">
        <v>2</v>
      </c>
      <c r="C165" s="53">
        <v>5.0999999999999996</v>
      </c>
      <c r="D165" s="280" t="s">
        <v>33</v>
      </c>
      <c r="E165" s="276" t="s">
        <v>75</v>
      </c>
      <c r="F165" s="277">
        <v>0</v>
      </c>
      <c r="G165" s="284"/>
      <c r="H165" s="285"/>
      <c r="I165" s="285"/>
      <c r="J165" s="248">
        <f t="shared" si="9"/>
        <v>0</v>
      </c>
      <c r="K165" s="36">
        <v>17</v>
      </c>
    </row>
    <row r="166" spans="2:11" ht="23.25" customHeight="1">
      <c r="B166" s="5">
        <v>1</v>
      </c>
      <c r="C166" s="53">
        <v>5.0999999999999996</v>
      </c>
      <c r="D166" s="280" t="s">
        <v>99</v>
      </c>
      <c r="E166" s="276" t="s">
        <v>97</v>
      </c>
      <c r="F166" s="277">
        <v>0</v>
      </c>
      <c r="G166" s="281"/>
      <c r="H166" s="281"/>
      <c r="I166" s="281"/>
      <c r="J166" s="248">
        <f t="shared" si="9"/>
        <v>0</v>
      </c>
      <c r="K166" s="36">
        <v>16</v>
      </c>
    </row>
    <row r="167" spans="2:11" ht="24" customHeight="1">
      <c r="B167" s="5">
        <v>2</v>
      </c>
      <c r="C167" s="53">
        <v>5.0999999999999996</v>
      </c>
      <c r="D167" s="280" t="s">
        <v>2</v>
      </c>
      <c r="E167" s="276" t="s">
        <v>113</v>
      </c>
      <c r="F167" s="277">
        <v>0</v>
      </c>
      <c r="G167" s="281"/>
      <c r="H167" s="281"/>
      <c r="I167" s="281"/>
      <c r="J167" s="248">
        <f t="shared" si="9"/>
        <v>0</v>
      </c>
      <c r="K167" s="36">
        <v>15</v>
      </c>
    </row>
    <row r="168" spans="2:11" ht="27" customHeight="1">
      <c r="B168" s="5">
        <v>1</v>
      </c>
      <c r="C168" s="54">
        <v>5.0999999999999996</v>
      </c>
      <c r="D168" s="280" t="s">
        <v>36</v>
      </c>
      <c r="E168" s="276" t="s">
        <v>74</v>
      </c>
      <c r="F168" s="277">
        <v>0</v>
      </c>
      <c r="G168" s="285"/>
      <c r="H168" s="285"/>
      <c r="I168" s="285"/>
      <c r="J168" s="248">
        <f t="shared" si="9"/>
        <v>0</v>
      </c>
      <c r="K168" s="252">
        <v>0</v>
      </c>
    </row>
    <row r="169" spans="2:11" ht="24" customHeight="1">
      <c r="B169" s="5">
        <v>1</v>
      </c>
      <c r="C169" s="54">
        <v>5.0999999999999996</v>
      </c>
      <c r="D169" s="280" t="s">
        <v>27</v>
      </c>
      <c r="E169" s="276" t="s">
        <v>74</v>
      </c>
      <c r="F169" s="277">
        <v>0</v>
      </c>
      <c r="G169" s="285"/>
      <c r="H169" s="285"/>
      <c r="I169" s="285"/>
      <c r="J169" s="248">
        <f t="shared" si="9"/>
        <v>0</v>
      </c>
      <c r="K169" s="252">
        <v>0</v>
      </c>
    </row>
    <row r="170" spans="2:11" ht="24" customHeight="1">
      <c r="B170" s="5">
        <v>2</v>
      </c>
      <c r="C170" s="53">
        <v>5.0999999999999996</v>
      </c>
      <c r="D170" s="280" t="s">
        <v>41</v>
      </c>
      <c r="E170" s="276" t="s">
        <v>113</v>
      </c>
      <c r="F170" s="277">
        <v>0</v>
      </c>
      <c r="G170" s="281"/>
      <c r="H170" s="281"/>
      <c r="I170" s="281"/>
      <c r="J170" s="248">
        <f t="shared" si="9"/>
        <v>0</v>
      </c>
      <c r="K170" s="252">
        <v>0</v>
      </c>
    </row>
    <row r="171" spans="2:11" ht="18.75">
      <c r="B171" s="5">
        <v>1</v>
      </c>
      <c r="C171" s="54">
        <v>5.0999999999999996</v>
      </c>
      <c r="D171" s="275" t="s">
        <v>117</v>
      </c>
      <c r="E171" s="276" t="s">
        <v>83</v>
      </c>
      <c r="F171" s="277">
        <v>0</v>
      </c>
      <c r="G171" s="278"/>
      <c r="H171" s="278"/>
      <c r="I171" s="278"/>
      <c r="J171" s="248">
        <f t="shared" si="9"/>
        <v>0</v>
      </c>
      <c r="K171" s="252">
        <v>0</v>
      </c>
    </row>
    <row r="172" spans="2:11" ht="16.5">
      <c r="B172" s="64" t="s">
        <v>87</v>
      </c>
      <c r="C172" s="56">
        <v>6</v>
      </c>
      <c r="D172" s="232" t="s">
        <v>84</v>
      </c>
      <c r="E172" s="25" t="s">
        <v>44</v>
      </c>
      <c r="F172" s="18"/>
      <c r="G172" s="61" t="s">
        <v>85</v>
      </c>
      <c r="H172" s="61" t="s">
        <v>86</v>
      </c>
      <c r="I172" s="61"/>
      <c r="J172" s="234" t="s">
        <v>26</v>
      </c>
      <c r="K172" s="35" t="s">
        <v>32</v>
      </c>
    </row>
    <row r="173" spans="2:11" ht="21" customHeight="1">
      <c r="B173" s="5">
        <v>1</v>
      </c>
      <c r="C173" s="53">
        <v>6.1</v>
      </c>
      <c r="D173" s="286" t="s">
        <v>23</v>
      </c>
      <c r="E173" s="276" t="s">
        <v>103</v>
      </c>
      <c r="F173" s="277">
        <v>5</v>
      </c>
      <c r="G173" s="285"/>
      <c r="H173" s="285"/>
      <c r="I173" s="285"/>
      <c r="J173" s="248">
        <f t="shared" ref="J173:J183" si="10">SUM(G173:I173)</f>
        <v>0</v>
      </c>
      <c r="K173" s="36">
        <v>30</v>
      </c>
    </row>
    <row r="174" spans="2:11" ht="24.75" customHeight="1">
      <c r="B174" s="5">
        <v>2</v>
      </c>
      <c r="C174" s="53">
        <v>6.1</v>
      </c>
      <c r="D174" s="280" t="s">
        <v>37</v>
      </c>
      <c r="E174" s="276" t="s">
        <v>89</v>
      </c>
      <c r="F174" s="277">
        <v>5</v>
      </c>
      <c r="G174" s="281"/>
      <c r="H174" s="281"/>
      <c r="I174" s="281"/>
      <c r="J174" s="248">
        <f t="shared" si="10"/>
        <v>0</v>
      </c>
      <c r="K174" s="36">
        <v>26</v>
      </c>
    </row>
    <row r="175" spans="2:11" ht="24" customHeight="1">
      <c r="B175" s="5">
        <v>1</v>
      </c>
      <c r="C175" s="53">
        <v>6.1</v>
      </c>
      <c r="D175" s="288" t="s">
        <v>19</v>
      </c>
      <c r="E175" s="276" t="s">
        <v>89</v>
      </c>
      <c r="F175" s="277">
        <v>5</v>
      </c>
      <c r="G175" s="284"/>
      <c r="H175" s="284"/>
      <c r="I175" s="284"/>
      <c r="J175" s="248">
        <f t="shared" si="10"/>
        <v>0</v>
      </c>
      <c r="K175" s="36">
        <v>23</v>
      </c>
    </row>
    <row r="176" spans="2:11" ht="22.5" customHeight="1">
      <c r="B176" s="5">
        <v>2</v>
      </c>
      <c r="C176" s="54">
        <v>6.1</v>
      </c>
      <c r="D176" s="280" t="s">
        <v>90</v>
      </c>
      <c r="E176" s="276" t="s">
        <v>103</v>
      </c>
      <c r="F176" s="277">
        <v>5</v>
      </c>
      <c r="G176" s="285"/>
      <c r="H176" s="285"/>
      <c r="I176" s="285"/>
      <c r="J176" s="248">
        <f t="shared" si="10"/>
        <v>0</v>
      </c>
      <c r="K176" s="36">
        <v>21</v>
      </c>
    </row>
    <row r="177" spans="2:11" ht="22.5" customHeight="1">
      <c r="B177" s="5">
        <v>1</v>
      </c>
      <c r="C177" s="53">
        <v>6.1</v>
      </c>
      <c r="D177" s="280" t="s">
        <v>100</v>
      </c>
      <c r="E177" s="276" t="s">
        <v>89</v>
      </c>
      <c r="F177" s="277">
        <v>5</v>
      </c>
      <c r="G177" s="285"/>
      <c r="H177" s="285"/>
      <c r="I177" s="285"/>
      <c r="J177" s="248">
        <f t="shared" si="10"/>
        <v>0</v>
      </c>
      <c r="K177" s="36">
        <v>20</v>
      </c>
    </row>
    <row r="178" spans="2:11" ht="21.75" customHeight="1">
      <c r="B178" s="5">
        <v>1</v>
      </c>
      <c r="C178" s="54">
        <v>6.1</v>
      </c>
      <c r="D178" s="280" t="s">
        <v>18</v>
      </c>
      <c r="E178" s="276" t="s">
        <v>74</v>
      </c>
      <c r="F178" s="277">
        <v>5</v>
      </c>
      <c r="G178" s="278"/>
      <c r="H178" s="278"/>
      <c r="I178" s="278"/>
      <c r="J178" s="248">
        <f t="shared" si="10"/>
        <v>0</v>
      </c>
      <c r="K178" s="36">
        <v>19</v>
      </c>
    </row>
    <row r="179" spans="2:11" ht="21.75" customHeight="1">
      <c r="B179" s="5">
        <v>2</v>
      </c>
      <c r="C179" s="53">
        <v>6.1</v>
      </c>
      <c r="D179" s="280" t="s">
        <v>14</v>
      </c>
      <c r="E179" s="276" t="s">
        <v>74</v>
      </c>
      <c r="F179" s="277">
        <v>5</v>
      </c>
      <c r="G179" s="285"/>
      <c r="H179" s="285"/>
      <c r="I179" s="285"/>
      <c r="J179" s="248">
        <f t="shared" si="10"/>
        <v>0</v>
      </c>
      <c r="K179" s="36">
        <v>18</v>
      </c>
    </row>
    <row r="180" spans="2:11" ht="21" customHeight="1">
      <c r="B180" s="5">
        <v>2</v>
      </c>
      <c r="C180" s="54">
        <v>6.1</v>
      </c>
      <c r="D180" s="280" t="s">
        <v>98</v>
      </c>
      <c r="E180" s="276" t="s">
        <v>103</v>
      </c>
      <c r="F180" s="277">
        <v>5</v>
      </c>
      <c r="G180" s="281"/>
      <c r="H180" s="281"/>
      <c r="I180" s="281"/>
      <c r="J180" s="248">
        <f t="shared" si="10"/>
        <v>0</v>
      </c>
      <c r="K180" s="36">
        <v>17</v>
      </c>
    </row>
    <row r="181" spans="2:11" ht="24.75" customHeight="1">
      <c r="B181" s="5">
        <v>1</v>
      </c>
      <c r="C181" s="53">
        <v>6.1</v>
      </c>
      <c r="D181" s="280" t="s">
        <v>109</v>
      </c>
      <c r="E181" s="276" t="s">
        <v>113</v>
      </c>
      <c r="F181" s="277">
        <v>5</v>
      </c>
      <c r="G181" s="281"/>
      <c r="H181" s="281"/>
      <c r="I181" s="281"/>
      <c r="J181" s="248">
        <f t="shared" si="10"/>
        <v>0</v>
      </c>
      <c r="K181" s="36">
        <v>16</v>
      </c>
    </row>
    <row r="182" spans="2:11" ht="20.25" customHeight="1">
      <c r="B182" s="5">
        <v>1</v>
      </c>
      <c r="C182" s="53">
        <v>6.1</v>
      </c>
      <c r="D182" s="288" t="s">
        <v>136</v>
      </c>
      <c r="E182" s="276" t="s">
        <v>113</v>
      </c>
      <c r="F182" s="277">
        <v>5</v>
      </c>
      <c r="G182" s="284"/>
      <c r="H182" s="285"/>
      <c r="I182" s="285"/>
      <c r="J182" s="248">
        <f t="shared" si="10"/>
        <v>0</v>
      </c>
      <c r="K182" s="36">
        <v>15</v>
      </c>
    </row>
    <row r="183" spans="2:11" ht="24" customHeight="1">
      <c r="B183" s="5">
        <v>1</v>
      </c>
      <c r="C183" s="53">
        <v>6.1</v>
      </c>
      <c r="D183" s="280" t="s">
        <v>104</v>
      </c>
      <c r="E183" s="276" t="s">
        <v>89</v>
      </c>
      <c r="F183" s="277">
        <v>5</v>
      </c>
      <c r="G183" s="281"/>
      <c r="H183" s="281"/>
      <c r="I183" s="281"/>
      <c r="J183" s="248">
        <f t="shared" si="10"/>
        <v>0</v>
      </c>
      <c r="K183" s="252">
        <v>0</v>
      </c>
    </row>
  </sheetData>
  <phoneticPr fontId="3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9</vt:i4>
      </vt:variant>
      <vt:variant>
        <vt:lpstr>Imenovani obsegi</vt:lpstr>
      </vt:variant>
      <vt:variant>
        <vt:i4>2</vt:i4>
      </vt:variant>
    </vt:vector>
  </HeadingPairs>
  <TitlesOfParts>
    <vt:vector size="11" baseType="lpstr">
      <vt:lpstr>Ekipna razvrstitev</vt:lpstr>
      <vt:lpstr>Razvrstitev posamezno</vt:lpstr>
      <vt:lpstr>1. kolo</vt:lpstr>
      <vt:lpstr>2. kolo</vt:lpstr>
      <vt:lpstr>3. kolo</vt:lpstr>
      <vt:lpstr>4. kolo </vt:lpstr>
      <vt:lpstr>5. kolo</vt:lpstr>
      <vt:lpstr>6. kolo</vt:lpstr>
      <vt:lpstr>6. kollo</vt:lpstr>
      <vt:lpstr>'Ekipna razvrstitev'!Tiskanje_naslovov</vt:lpstr>
      <vt:lpstr>'Razvrstitev posamezno'!Tiskanje_naslovov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Malnar</dc:creator>
  <cp:lastModifiedBy>Pokorny</cp:lastModifiedBy>
  <cp:lastPrinted>2017-03-17T06:45:46Z</cp:lastPrinted>
  <dcterms:created xsi:type="dcterms:W3CDTF">2011-11-13T17:49:46Z</dcterms:created>
  <dcterms:modified xsi:type="dcterms:W3CDTF">2017-10-19T10:01:29Z</dcterms:modified>
</cp:coreProperties>
</file>